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activeTab="0"/>
  </bookViews>
  <sheets>
    <sheet name="БизнесПлан" sheetId="1" r:id="rId1"/>
    <sheet name="Инструкция" sheetId="2" r:id="rId2"/>
  </sheets>
  <definedNames>
    <definedName name="месСебест">'БизнесПлан'!$E$118</definedName>
    <definedName name="месячнаяПрограмма">'БизнесПлан'!#REF!</definedName>
    <definedName name="_xlnm.Print_Area" localSheetId="0">'БизнесПлан'!$A$1:$G$156</definedName>
  </definedNames>
  <calcPr fullCalcOnLoad="1"/>
</workbook>
</file>

<file path=xl/sharedStrings.xml><?xml version="1.0" encoding="utf-8"?>
<sst xmlns="http://schemas.openxmlformats.org/spreadsheetml/2006/main" count="156" uniqueCount="136">
  <si>
    <t>в том числе:</t>
  </si>
  <si>
    <t>3.2. Условия, необходимые для реализации производства: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</si>
  <si>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</si>
  <si>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</si>
  <si>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</si>
  <si>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</si>
  <si>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</si>
  <si>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</si>
  <si>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</si>
  <si>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</si>
  <si>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</si>
  <si>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</si>
  <si>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</si>
  <si>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>Совокупный годовой (чистый) доход подлежит налогообложению в установленном законом порядке.</t>
  </si>
  <si>
    <t xml:space="preserve">1.5. Общая стоимость проекта (руб.) </t>
  </si>
  <si>
    <t xml:space="preserve">средства, привлекаемые из других источников 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</si>
  <si>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</si>
  <si>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</si>
  <si>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</si>
  <si>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</si>
  <si>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</si>
  <si>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</t>
  </si>
  <si>
    <t>Аренда (помещения, гаража, автотранспортных средств и т.д.)</t>
  </si>
  <si>
    <t>Итог</t>
  </si>
  <si>
    <t>Взносы в фонды</t>
  </si>
  <si>
    <t>Зарплата на одного</t>
  </si>
  <si>
    <t>Количество работников</t>
  </si>
  <si>
    <t>ВСЕГО:</t>
  </si>
  <si>
    <t xml:space="preserve"> БИЗНЕС – ПЛАН</t>
  </si>
  <si>
    <t>подтверждающие документы прилагаются</t>
  </si>
  <si>
    <t>I.    ИНФОРМАЦИОННЫЕ ДАННЫЕ</t>
  </si>
  <si>
    <t>2.                СУЩЕСТВО ПРОЕКТА</t>
  </si>
  <si>
    <t>3. ПЛАН ПРОИЗВОДСТВА И СБЫТА ПРОДУКЦИИ, ТОВАРОВ, УСЛУГ.</t>
  </si>
  <si>
    <t xml:space="preserve">другие условия: </t>
  </si>
  <si>
    <t>4. ОБОСНОВАНИЕ СТОИМОСТИ ПРОЕКТА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</si>
  <si>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</si>
  <si>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</si>
  <si>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</si>
  <si>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</si>
  <si>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</si>
  <si>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</si>
  <si>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</si>
  <si>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</si>
  <si>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Ремонт и монтаж</t>
  </si>
  <si>
    <t>4.3. Затраты на приобретение основных средств и материальных запасов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</si>
  <si>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</si>
  <si>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</si>
  <si>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</si>
  <si>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</si>
  <si>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</si>
  <si>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4.4. Затраты на содержание основных средств</t>
  </si>
  <si>
    <t>Стоимость затрат, рублей</t>
  </si>
  <si>
    <t>4.5. Затраты на создание запасов сырья, материалов, комплектующих изделий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</si>
  <si>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</si>
  <si>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</si>
  <si>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</si>
  <si>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</si>
  <si>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</si>
  <si>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</si>
  <si>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Объем материала на месяц, рублей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</si>
  <si>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</si>
  <si>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</si>
  <si>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</si>
  <si>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</si>
  <si>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</si>
  <si>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</si>
  <si>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</si>
  <si>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</si>
  <si>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</si>
  <si>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</si>
  <si>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</si>
  <si>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</si>
  <si>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</si>
  <si>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</si>
  <si>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</si>
  <si>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</si>
  <si>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</si>
  <si>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</si>
  <si>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</si>
  <si>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</si>
  <si>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</si>
  <si>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</si>
  <si>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</si>
  <si>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</si>
  <si>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</si>
  <si>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</si>
  <si>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</si>
  <si>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>Количество                     в мес</t>
  </si>
  <si>
    <t xml:space="preserve">2.4. Намечаемые объемы выпуска и реализации продукции, товаров, услуг: </t>
  </si>
  <si>
    <t>частичное возмещение Министерством социально-демографической и семейной политики Самарской области</t>
  </si>
  <si>
    <t>Валовый доход в месяц от реализации продукции (строка 1 х строка 2), рублей</t>
  </si>
  <si>
    <t>1.4. Форма собственности:частная собственность</t>
  </si>
  <si>
    <t>штука</t>
  </si>
  <si>
    <t>мобильная связь+интернет</t>
  </si>
  <si>
    <t>2.5. Время, необходимое для начала деятельности: 2 месяца</t>
  </si>
  <si>
    <t xml:space="preserve">Каналы сбыта (магазины, розничная торговля, реализация на дому, по договорам с предприятиями и т.д.):  </t>
  </si>
  <si>
    <t>затраты на профессиональное обучение и повышение квалификации</t>
  </si>
  <si>
    <t>2.6. Требуется ли разрешение соответствующих органов (СЭС, пожарная охрана и т.д.): не требуется.</t>
  </si>
  <si>
    <t>шт</t>
  </si>
  <si>
    <t>вложение собственных средств</t>
  </si>
  <si>
    <t xml:space="preserve">1.2. Год рождения:           Образование:             Квалификация/специальность:                                               </t>
  </si>
  <si>
    <t xml:space="preserve"> «____»___________2023 г.           ________________          ____________________
                                      подпись                        Ф.И.О
                                                                                          </t>
  </si>
  <si>
    <t>Сумма планируемых затрат (из месячной потребности) на другие производственные нужды ( тепло, связь, транспортные расходы, коммунальные услуги, реклама и т.д.)</t>
  </si>
  <si>
    <t xml:space="preserve">1.1. Фамилия, имя и отчество (последнее - при наличии) предпринимателя:                                           ИНН:                        Тел.:                                Эл.адрес:                                         Адрес регистрации:                  </t>
  </si>
  <si>
    <r>
      <t>1.3. Вид предпринимательской деятельности с перечислением видов выпускаемой продукции, товаров, услуг и т.д.: Техническое обслуживание и ремонт автотранспортных средств.</t>
    </r>
    <r>
      <rPr>
        <sz val="12"/>
        <color indexed="10"/>
        <rFont val="Courier New"/>
        <family val="3"/>
      </rPr>
      <t xml:space="preserve"> Важно! Необходимо подтвердить профильное образование или практический опыт в деятелньости, которую планиурете реализовать на средства социального контракта.
</t>
    </r>
  </si>
  <si>
    <t>1.6. Место осуществления  предпринимательской деятельности: арендуемое помещение в г. Самара</t>
  </si>
  <si>
    <r>
      <t xml:space="preserve">2.1. Полное название вида предпринимательской деятельности с указанием кодов ОКВЭД: Индивидуальный предприниматель. </t>
    </r>
    <r>
      <rPr>
        <sz val="12"/>
        <color indexed="10"/>
        <rFont val="Courier New"/>
        <family val="3"/>
      </rPr>
      <t xml:space="preserve">Рекомендована патентная система налогообложения (ПСН), если в будущем предусмотрен найм сотрудников. Можно предпочесть налог на профессиональный доход. Он доступен для ИП. Открыть ИП, получить полную консультацию по режиму налогообложения можно в центре "Мой бизнес" в вашем городе https://mybiz63.ru/organizations/office  </t>
    </r>
    <r>
      <rPr>
        <sz val="12"/>
        <rFont val="Courier New"/>
        <family val="3"/>
      </rPr>
      <t xml:space="preserve"> 
45.20 - Техническое обслуживание и ремонт автотранспортных средств; 
71.20.5 - Технический осмотр автотранспортных средств </t>
    </r>
  </si>
  <si>
    <t>2.2. Полное перечисление выпускаемой продукции, товаров, услуг и т.д.: услуги по ремонту, диагностики неисправностей и тех. обслуживанию автомобилей.</t>
  </si>
  <si>
    <r>
      <t xml:space="preserve">2.3. Характеристики выпускаемой продукции, товаров, услуг: Предоставление услуг по диагностики, ремонту и обслуживанию автомобилей. </t>
    </r>
    <r>
      <rPr>
        <sz val="12"/>
        <color indexed="10"/>
        <rFont val="Courier New"/>
        <family val="3"/>
      </rPr>
      <t>Важно! Пропишите ваши преимущества перед конкурентом.</t>
    </r>
  </si>
  <si>
    <r>
      <t xml:space="preserve">3.1. Краткое описание производственного процесса: Составление бизнес-плана, регистрация ИП, поиск помещения, заключение договора аренды, покупка оборудования, монтаж и установка оборудования, закупка расходников, реклама, поиск клиентов, начало деятельность. В арендуемом помещении на территории города Самара будут оказываться следующие услуги: услуги по ремонту, диагностики неисправностей и тех. обслуживанию автомобилей. </t>
    </r>
    <r>
      <rPr>
        <sz val="12"/>
        <color indexed="10"/>
        <rFont val="Courier New"/>
        <family val="3"/>
      </rPr>
      <t>Важно! пропишите как вы производите услугу: как вас находят клиенты? Как вы с ним работаете? и тд.</t>
    </r>
  </si>
  <si>
    <t xml:space="preserve">помещение, энергоносители (эл.энергия, вода, газ): электроэнергия, вода, газ. </t>
  </si>
  <si>
    <t>приобретение основных средств, материальных запасов (перечислить):  Подъемник двухстоечный, набор инструментов, компрессор, тележка для инструментов, пневматический гайковерт.</t>
  </si>
  <si>
    <t>инструмент (перечислить): не требуется</t>
  </si>
  <si>
    <t>сырье, материалы, покупные комплектующие изделия (перечислить): не требуется</t>
  </si>
  <si>
    <r>
      <t>Уровень цены (по сравнению с аналогом): Уровень цен на услуги ниже чем у конкурентов</t>
    </r>
    <r>
      <rPr>
        <sz val="12"/>
        <color indexed="10"/>
        <rFont val="Courier New"/>
        <family val="3"/>
      </rPr>
      <t xml:space="preserve"> Важно! Обоснуйте вашу цену: почему она ниже/средняя/выше чем у конкурентов?</t>
    </r>
  </si>
  <si>
    <t>Реклама (необходимость, её виды): Реклама требуется. Будут использоваться бесплатные и платные ресусрсы сети Интернет (Публикация объявлений на сайте "Авито"). Изготовление визиток для раздачи потенциальным клиентам. Публикация отзывов клиентов и фото выполненных ремонтных работ(За счет собственных средств).</t>
  </si>
  <si>
    <t>Собственные средства</t>
  </si>
  <si>
    <t xml:space="preserve">Соц.контракт </t>
  </si>
  <si>
    <t>Подъемник двухстоечный</t>
  </si>
  <si>
    <t xml:space="preserve"> шт</t>
  </si>
  <si>
    <t>Набор инструментов</t>
  </si>
  <si>
    <t>Компрессор</t>
  </si>
  <si>
    <t>Тележка для инструментов (рекомендовано исключить по возможности)</t>
  </si>
  <si>
    <t xml:space="preserve">Пневматический гайковерт </t>
  </si>
  <si>
    <t>Важно! Оставляйте в скобках только то, что вам необходимо.</t>
  </si>
  <si>
    <t xml:space="preserve">услуга </t>
  </si>
  <si>
    <r>
      <t>Конкурентная способность (наличие конкурента): Конкурентность на рынке услуг - средняя.</t>
    </r>
    <r>
      <rPr>
        <sz val="12"/>
        <color indexed="10"/>
        <rFont val="Courier New"/>
        <family val="3"/>
      </rPr>
      <t xml:space="preserve"> Пример пояснения конкурентоспособности услуги: В настоящее время получаю профильное образование по специальности технолог машиностроения. Арендуемое помещение находится в проходимом месте, удобном для владельцев машин. Имею официальный стаж работы более 5 лет. В рамках социального контракта будет закуплено качественное и современное оборудование, которое позволит оказывать широкий спектр услуг.
</t>
    </r>
  </si>
  <si>
    <t>В таблицах заполнению подлежат только зеленые ячейки. В ячейки оранжевого цвета заходить не надо. Они рассчитываются автоматически по формулам, встроенным прямо в ячейки.  Все суммы в таблице 9 считаются автоматически и обусловлены другими показателями. Для того, чтобы увеличить выручку необходимо либо увеличивать количество оказываемых услуг, либо увеличивать среднюю стоимость услуг, либо уменьшать себестоимость услуги (то есть расходы на бизнес)</t>
  </si>
  <si>
    <t>Сумма субсидии в рамках социального контракта</t>
  </si>
  <si>
    <t>Это выручка, сумма ДО вычета расходов на ведение бизнеса</t>
  </si>
  <si>
    <t>Это реальный, чистый доход в месяц, кторый получит семья</t>
  </si>
  <si>
    <t>Сюда ставим итоговое количество услуг из таблицы, размещенной во вкладке "Объемы реализации в месяц".</t>
  </si>
  <si>
    <t xml:space="preserve">Чтобы высчитать среднюю цену за услугу, берется среднее значение из таблицы, размещенной во вкладке "Объемы реализации в месяц". Делим итоговую сумму на итоговое количество. </t>
  </si>
  <si>
    <t>В эту ячейку закладывается налог+данные таблицы 4</t>
  </si>
  <si>
    <t xml:space="preserve">На аренду помещения можно потратить до 15% от общей суммы, запрашиваемой в рамках соц. контракта  </t>
  </si>
  <si>
    <r>
      <t xml:space="preserve">предпринимательского проекта : </t>
    </r>
    <r>
      <rPr>
        <b/>
        <sz val="12"/>
        <color indexed="10"/>
        <rFont val="Courier New"/>
        <family val="3"/>
      </rPr>
      <t>Автосервис/Автомастерская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</si>
</sst>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0.0%"/>
    <numFmt numFmtId="182" formatCode="[$-FC19]d\ mmmm\ yyyy\ &quot;г.&quot;"/>
    <numFmt numFmtId="183" formatCode="0.000"/>
    <numFmt numFmtId="184" formatCode="0.0"/>
    <numFmt numFmtId="185" formatCode="#,##0.00\ &quot;₽&quot;"/>
  </numFmts>
  <fonts count="51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Courier New"/>
      <family val="3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8" fontId="8" fillId="33" borderId="25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9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25" xfId="0" applyNumberFormat="1" applyFont="1" applyFill="1" applyBorder="1" applyAlignment="1" applyProtection="1">
      <alignment horizontal="left" vertical="center" wrapText="1" shrinkToFit="1"/>
      <protection/>
    </xf>
    <xf numFmtId="178" fontId="7" fillId="33" borderId="3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5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  <protection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2" fontId="6" fillId="34" borderId="12" xfId="42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8" fontId="9" fillId="33" borderId="12" xfId="0" applyNumberFormat="1" applyFont="1" applyFill="1" applyBorder="1" applyAlignment="1" applyProtection="1">
      <alignment vertical="top" wrapText="1"/>
      <protection/>
    </xf>
    <xf numFmtId="178" fontId="9" fillId="33" borderId="12" xfId="0" applyNumberFormat="1" applyFont="1" applyFill="1" applyBorder="1" applyAlignment="1" applyProtection="1">
      <alignment horizontal="center" vertical="top" wrapText="1"/>
      <protection/>
    </xf>
    <xf numFmtId="178" fontId="8" fillId="34" borderId="12" xfId="42" applyNumberFormat="1" applyFont="1" applyFill="1" applyBorder="1" applyAlignment="1" applyProtection="1">
      <alignment horizontal="center" vertical="center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8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25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31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5" applyNumberFormat="1" applyFont="1" applyFill="1" applyBorder="1" applyAlignment="1" applyProtection="1">
      <alignment horizontal="center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wrapText="1"/>
      <protection/>
    </xf>
    <xf numFmtId="178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8" fontId="8" fillId="34" borderId="12" xfId="42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wrapText="1"/>
      <protection/>
    </xf>
    <xf numFmtId="178" fontId="8" fillId="33" borderId="12" xfId="0" applyNumberFormat="1" applyFont="1" applyFill="1" applyBorder="1" applyAlignment="1" applyProtection="1">
      <alignment horizontal="center" vertical="top" shrinkToFit="1"/>
      <protection/>
    </xf>
    <xf numFmtId="0" fontId="7" fillId="0" borderId="32" xfId="0" applyFont="1" applyBorder="1" applyAlignment="1" applyProtection="1">
      <alignment horizontal="center" vertical="top" wrapText="1"/>
      <protection/>
    </xf>
    <xf numFmtId="0" fontId="7" fillId="34" borderId="32" xfId="0" applyFont="1" applyFill="1" applyBorder="1" applyAlignment="1" applyProtection="1">
      <alignment horizontal="left" vertical="top" wrapText="1"/>
      <protection locked="0"/>
    </xf>
    <xf numFmtId="178" fontId="8" fillId="34" borderId="31" xfId="0" applyNumberFormat="1" applyFont="1" applyFill="1" applyBorder="1" applyAlignment="1" applyProtection="1">
      <alignment horizontal="center" vertical="top" shrinkToFit="1"/>
      <protection locked="0"/>
    </xf>
    <xf numFmtId="4" fontId="8" fillId="34" borderId="31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31" xfId="0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Alignment="1">
      <alignment wrapText="1"/>
    </xf>
    <xf numFmtId="185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3" xfId="0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35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9" fillId="0" borderId="0" xfId="0" applyFont="1" applyBorder="1" applyAlignment="1" applyProtection="1">
      <alignment vertical="top" wrapText="1"/>
      <protection/>
    </xf>
    <xf numFmtId="0" fontId="48" fillId="0" borderId="3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48000" y="1133475"/>
          <a:ext cx="200025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56"/>
  <sheetViews>
    <sheetView tabSelected="1" zoomScaleSheetLayoutView="100" zoomScalePageLayoutView="0" workbookViewId="0" topLeftCell="B10">
      <selection activeCell="D15" sqref="D15"/>
    </sheetView>
  </sheetViews>
  <sheetFormatPr defaultColWidth="9.125" defaultRowHeight="12.75"/>
  <cols>
    <col min="1" max="1" width="5.875" style="11" hidden="1" customWidth="1"/>
    <col min="2" max="2" width="71.00390625" style="12" customWidth="1"/>
    <col min="3" max="3" width="23.125" style="11" customWidth="1"/>
    <col min="4" max="4" width="22.625" style="11" customWidth="1"/>
    <col min="5" max="7" width="16.625" style="11" customWidth="1"/>
    <col min="8" max="16384" width="9.125" style="11" customWidth="1"/>
  </cols>
  <sheetData>
    <row r="1" spans="1:7" ht="15.75">
      <c r="A1" s="164" t="s">
        <v>28</v>
      </c>
      <c r="B1" s="164"/>
      <c r="C1" s="164"/>
      <c r="D1" s="164"/>
      <c r="E1" s="164"/>
      <c r="F1" s="164"/>
      <c r="G1" s="164"/>
    </row>
    <row r="2" spans="1:7" ht="22.5" customHeight="1">
      <c r="A2" s="167" t="s">
        <v>135</v>
      </c>
      <c r="B2" s="167"/>
      <c r="C2" s="167"/>
      <c r="D2" s="167"/>
      <c r="E2" s="167"/>
      <c r="F2" s="167"/>
      <c r="G2" s="167"/>
    </row>
    <row r="3" spans="1:7" s="15" customFormat="1" ht="15.75">
      <c r="A3" s="13" t="s">
        <v>30</v>
      </c>
      <c r="B3" s="14"/>
      <c r="C3" s="14"/>
      <c r="D3" s="14"/>
      <c r="E3" s="14"/>
      <c r="F3" s="14"/>
      <c r="G3" s="14"/>
    </row>
    <row r="4" spans="1:7" ht="18.75" customHeight="1">
      <c r="A4" s="159" t="s">
        <v>103</v>
      </c>
      <c r="B4" s="158"/>
      <c r="C4" s="158"/>
      <c r="D4" s="158"/>
      <c r="E4" s="158"/>
      <c r="F4" s="158"/>
      <c r="G4" s="160"/>
    </row>
    <row r="5" spans="1:7" ht="24" customHeight="1">
      <c r="A5" s="165"/>
      <c r="B5" s="154"/>
      <c r="C5" s="154"/>
      <c r="D5" s="154"/>
      <c r="E5" s="154"/>
      <c r="F5" s="154"/>
      <c r="G5" s="166"/>
    </row>
    <row r="6" spans="1:7" ht="21.75" customHeight="1">
      <c r="A6" s="161"/>
      <c r="B6" s="162"/>
      <c r="C6" s="162"/>
      <c r="D6" s="162"/>
      <c r="E6" s="162"/>
      <c r="F6" s="162"/>
      <c r="G6" s="163"/>
    </row>
    <row r="7" spans="1:7" ht="18.75" customHeight="1">
      <c r="A7" s="159" t="s">
        <v>100</v>
      </c>
      <c r="B7" s="158"/>
      <c r="C7" s="158"/>
      <c r="D7" s="158"/>
      <c r="E7" s="158"/>
      <c r="F7" s="158"/>
      <c r="G7" s="160"/>
    </row>
    <row r="8" spans="1:7" ht="27.75" customHeight="1">
      <c r="A8" s="161"/>
      <c r="B8" s="162"/>
      <c r="C8" s="162"/>
      <c r="D8" s="162"/>
      <c r="E8" s="162"/>
      <c r="F8" s="162"/>
      <c r="G8" s="163"/>
    </row>
    <row r="9" spans="1:7" ht="36" customHeight="1">
      <c r="A9" s="159" t="s">
        <v>104</v>
      </c>
      <c r="B9" s="158"/>
      <c r="C9" s="158"/>
      <c r="D9" s="158"/>
      <c r="E9" s="158"/>
      <c r="F9" s="158"/>
      <c r="G9" s="160"/>
    </row>
    <row r="10" spans="1:7" ht="11.25" customHeight="1">
      <c r="A10" s="165"/>
      <c r="B10" s="154"/>
      <c r="C10" s="154"/>
      <c r="D10" s="154"/>
      <c r="E10" s="154"/>
      <c r="F10" s="154"/>
      <c r="G10" s="166"/>
    </row>
    <row r="11" spans="1:7" ht="8.25" customHeight="1">
      <c r="A11" s="161"/>
      <c r="B11" s="162"/>
      <c r="C11" s="162"/>
      <c r="D11" s="162"/>
      <c r="E11" s="162"/>
      <c r="F11" s="162"/>
      <c r="G11" s="163"/>
    </row>
    <row r="12" spans="1:7" ht="22.5" customHeight="1" thickBot="1">
      <c r="A12" s="169" t="s">
        <v>91</v>
      </c>
      <c r="B12" s="170"/>
      <c r="C12" s="170"/>
      <c r="D12" s="170"/>
      <c r="E12" s="170"/>
      <c r="F12" s="170"/>
      <c r="G12" s="170"/>
    </row>
    <row r="13" spans="1:7" ht="16.5" thickBot="1">
      <c r="A13" s="16" t="s">
        <v>14</v>
      </c>
      <c r="B13" s="16"/>
      <c r="C13" s="17">
        <f>C80</f>
        <v>275999</v>
      </c>
      <c r="D13" s="6"/>
      <c r="E13" s="6"/>
      <c r="F13" s="16"/>
      <c r="G13" s="10"/>
    </row>
    <row r="14" spans="1:7" ht="15.75">
      <c r="A14" s="16" t="s">
        <v>0</v>
      </c>
      <c r="B14" s="16"/>
      <c r="C14" s="18"/>
      <c r="D14" s="6"/>
      <c r="E14" s="6"/>
      <c r="F14" s="16"/>
      <c r="G14" s="10"/>
    </row>
    <row r="15" spans="1:7" ht="66" customHeight="1">
      <c r="A15" s="172" t="s">
        <v>89</v>
      </c>
      <c r="B15" s="172"/>
      <c r="C15" s="149">
        <v>262999</v>
      </c>
      <c r="D15" s="183" t="s">
        <v>128</v>
      </c>
      <c r="E15" s="6"/>
      <c r="F15" s="16"/>
      <c r="G15" s="10"/>
    </row>
    <row r="16" spans="1:7" ht="45" customHeight="1">
      <c r="A16" s="139"/>
      <c r="B16" s="139" t="s">
        <v>96</v>
      </c>
      <c r="C16" s="149"/>
      <c r="D16" s="6"/>
      <c r="E16" s="6"/>
      <c r="F16" s="16"/>
      <c r="G16" s="10"/>
    </row>
    <row r="17" spans="1:7" ht="15.75">
      <c r="A17" s="16" t="s">
        <v>16</v>
      </c>
      <c r="B17" s="16" t="s">
        <v>99</v>
      </c>
      <c r="C17" s="149">
        <v>13000</v>
      </c>
      <c r="D17" s="6"/>
      <c r="E17" s="6"/>
      <c r="F17" s="16"/>
      <c r="G17" s="10"/>
    </row>
    <row r="18" spans="1:7" ht="27.75" customHeight="1">
      <c r="A18" s="172" t="s">
        <v>15</v>
      </c>
      <c r="B18" s="172"/>
      <c r="C18" s="140"/>
      <c r="D18" s="6"/>
      <c r="E18" s="6"/>
      <c r="F18" s="16"/>
      <c r="G18" s="10"/>
    </row>
    <row r="19" spans="1:7" ht="15.75" customHeight="1" hidden="1">
      <c r="A19" s="16"/>
      <c r="B19" s="16"/>
      <c r="C19" s="16"/>
      <c r="D19" s="16"/>
      <c r="E19" s="16"/>
      <c r="F19" s="16"/>
      <c r="G19" s="10"/>
    </row>
    <row r="20" spans="1:7" ht="25.5" customHeight="1">
      <c r="A20" s="16"/>
      <c r="B20" s="20" t="s">
        <v>29</v>
      </c>
      <c r="C20" s="16"/>
      <c r="D20" s="16"/>
      <c r="E20" s="16"/>
      <c r="F20" s="16"/>
      <c r="G20" s="10"/>
    </row>
    <row r="21" spans="1:7" ht="18.75" customHeight="1">
      <c r="A21" s="171" t="s">
        <v>105</v>
      </c>
      <c r="B21" s="171"/>
      <c r="C21" s="171"/>
      <c r="D21" s="171"/>
      <c r="E21" s="171"/>
      <c r="F21" s="171"/>
      <c r="G21" s="171"/>
    </row>
    <row r="22" spans="1:7" ht="3.75" customHeight="1">
      <c r="A22" s="171"/>
      <c r="B22" s="171"/>
      <c r="C22" s="171"/>
      <c r="D22" s="171"/>
      <c r="E22" s="171"/>
      <c r="F22" s="171"/>
      <c r="G22" s="171"/>
    </row>
    <row r="23" spans="1:7" s="15" customFormat="1" ht="15.75">
      <c r="A23" s="21" t="s">
        <v>31</v>
      </c>
      <c r="B23" s="21"/>
      <c r="C23" s="21"/>
      <c r="D23" s="21"/>
      <c r="E23" s="21"/>
      <c r="F23" s="21"/>
      <c r="G23" s="14"/>
    </row>
    <row r="24" spans="1:7" ht="11.25" customHeight="1">
      <c r="A24" s="159" t="s">
        <v>106</v>
      </c>
      <c r="B24" s="158"/>
      <c r="C24" s="158"/>
      <c r="D24" s="158"/>
      <c r="E24" s="158"/>
      <c r="F24" s="158"/>
      <c r="G24" s="160"/>
    </row>
    <row r="25" spans="1:7" ht="11.25" customHeight="1">
      <c r="A25" s="165"/>
      <c r="B25" s="154"/>
      <c r="C25" s="154"/>
      <c r="D25" s="154"/>
      <c r="E25" s="154"/>
      <c r="F25" s="154"/>
      <c r="G25" s="166"/>
    </row>
    <row r="26" spans="1:7" ht="96" customHeight="1">
      <c r="A26" s="161"/>
      <c r="B26" s="162"/>
      <c r="C26" s="162"/>
      <c r="D26" s="162"/>
      <c r="E26" s="162"/>
      <c r="F26" s="162"/>
      <c r="G26" s="163"/>
    </row>
    <row r="27" spans="1:7" ht="11.25" customHeight="1">
      <c r="A27" s="159" t="s">
        <v>107</v>
      </c>
      <c r="B27" s="158"/>
      <c r="C27" s="158"/>
      <c r="D27" s="158"/>
      <c r="E27" s="158"/>
      <c r="F27" s="158"/>
      <c r="G27" s="160"/>
    </row>
    <row r="28" spans="1:7" ht="11.25" customHeight="1">
      <c r="A28" s="165"/>
      <c r="B28" s="154"/>
      <c r="C28" s="154"/>
      <c r="D28" s="154"/>
      <c r="E28" s="154"/>
      <c r="F28" s="154"/>
      <c r="G28" s="166"/>
    </row>
    <row r="29" spans="1:7" ht="11.25" customHeight="1">
      <c r="A29" s="165"/>
      <c r="B29" s="154"/>
      <c r="C29" s="154"/>
      <c r="D29" s="154"/>
      <c r="E29" s="154"/>
      <c r="F29" s="154"/>
      <c r="G29" s="166"/>
    </row>
    <row r="30" spans="1:7" ht="3.75" customHeight="1">
      <c r="A30" s="161"/>
      <c r="B30" s="162"/>
      <c r="C30" s="162"/>
      <c r="D30" s="162"/>
      <c r="E30" s="162"/>
      <c r="F30" s="162"/>
      <c r="G30" s="163"/>
    </row>
    <row r="31" spans="1:7" ht="11.25" customHeight="1">
      <c r="A31" s="159" t="s">
        <v>108</v>
      </c>
      <c r="B31" s="158"/>
      <c r="C31" s="158"/>
      <c r="D31" s="158"/>
      <c r="E31" s="158"/>
      <c r="F31" s="158"/>
      <c r="G31" s="160"/>
    </row>
    <row r="32" spans="1:7" ht="11.25" customHeight="1">
      <c r="A32" s="165"/>
      <c r="B32" s="154"/>
      <c r="C32" s="154"/>
      <c r="D32" s="154"/>
      <c r="E32" s="154"/>
      <c r="F32" s="154"/>
      <c r="G32" s="166"/>
    </row>
    <row r="33" spans="1:7" ht="12" customHeight="1">
      <c r="A33" s="161"/>
      <c r="B33" s="162"/>
      <c r="C33" s="162"/>
      <c r="D33" s="162"/>
      <c r="E33" s="162"/>
      <c r="F33" s="162"/>
      <c r="G33" s="163"/>
    </row>
    <row r="34" spans="1:7" ht="35.25" customHeight="1">
      <c r="A34" s="158" t="s">
        <v>88</v>
      </c>
      <c r="B34" s="158"/>
      <c r="C34" s="134">
        <f>D143</f>
        <v>54000</v>
      </c>
      <c r="D34" s="22"/>
      <c r="E34" s="22"/>
      <c r="F34" s="22"/>
      <c r="G34" s="22"/>
    </row>
    <row r="35" spans="1:7" ht="15">
      <c r="A35" s="171" t="s">
        <v>94</v>
      </c>
      <c r="B35" s="171"/>
      <c r="C35" s="171"/>
      <c r="D35" s="171"/>
      <c r="E35" s="171"/>
      <c r="F35" s="171"/>
      <c r="G35" s="171"/>
    </row>
    <row r="36" spans="1:7" ht="36" customHeight="1">
      <c r="A36" s="172" t="s">
        <v>97</v>
      </c>
      <c r="B36" s="172"/>
      <c r="C36" s="172"/>
      <c r="D36" s="172"/>
      <c r="E36" s="172"/>
      <c r="F36" s="172"/>
      <c r="G36" s="172"/>
    </row>
    <row r="37" spans="1:7" s="15" customFormat="1" ht="21" customHeight="1">
      <c r="A37" s="168" t="s">
        <v>32</v>
      </c>
      <c r="B37" s="168"/>
      <c r="C37" s="168"/>
      <c r="D37" s="168"/>
      <c r="E37" s="168"/>
      <c r="F37" s="168"/>
      <c r="G37" s="14"/>
    </row>
    <row r="38" spans="1:7" ht="18.75" customHeight="1">
      <c r="A38" s="159" t="s">
        <v>109</v>
      </c>
      <c r="B38" s="158"/>
      <c r="C38" s="158"/>
      <c r="D38" s="158"/>
      <c r="E38" s="158"/>
      <c r="F38" s="158"/>
      <c r="G38" s="160"/>
    </row>
    <row r="39" spans="1:7" ht="18.75" customHeight="1">
      <c r="A39" s="165"/>
      <c r="B39" s="154"/>
      <c r="C39" s="154"/>
      <c r="D39" s="154"/>
      <c r="E39" s="154"/>
      <c r="F39" s="154"/>
      <c r="G39" s="166"/>
    </row>
    <row r="40" spans="1:7" ht="18.75" customHeight="1">
      <c r="A40" s="165"/>
      <c r="B40" s="154"/>
      <c r="C40" s="154"/>
      <c r="D40" s="154"/>
      <c r="E40" s="154"/>
      <c r="F40" s="154"/>
      <c r="G40" s="166"/>
    </row>
    <row r="41" spans="1:7" ht="13.5" customHeight="1" hidden="1">
      <c r="A41" s="165"/>
      <c r="B41" s="154"/>
      <c r="C41" s="154"/>
      <c r="D41" s="154"/>
      <c r="E41" s="154"/>
      <c r="F41" s="154"/>
      <c r="G41" s="166"/>
    </row>
    <row r="42" spans="1:7" ht="8.25" customHeight="1" hidden="1">
      <c r="A42" s="165"/>
      <c r="B42" s="154"/>
      <c r="C42" s="154"/>
      <c r="D42" s="154"/>
      <c r="E42" s="154"/>
      <c r="F42" s="154"/>
      <c r="G42" s="166"/>
    </row>
    <row r="43" spans="1:7" ht="27" customHeight="1">
      <c r="A43" s="161"/>
      <c r="B43" s="162"/>
      <c r="C43" s="162"/>
      <c r="D43" s="162"/>
      <c r="E43" s="162"/>
      <c r="F43" s="162"/>
      <c r="G43" s="163"/>
    </row>
    <row r="44" spans="1:7" ht="15">
      <c r="A44" s="173" t="s">
        <v>1</v>
      </c>
      <c r="B44" s="173"/>
      <c r="C44" s="173"/>
      <c r="D44" s="173"/>
      <c r="E44" s="173"/>
      <c r="F44" s="173"/>
      <c r="G44" s="173"/>
    </row>
    <row r="45" spans="1:7" ht="24.75" customHeight="1">
      <c r="A45" s="159" t="s">
        <v>111</v>
      </c>
      <c r="B45" s="158"/>
      <c r="C45" s="158"/>
      <c r="D45" s="158"/>
      <c r="E45" s="158"/>
      <c r="F45" s="158"/>
      <c r="G45" s="160"/>
    </row>
    <row r="46" spans="1:7" ht="12.75" customHeight="1">
      <c r="A46" s="161"/>
      <c r="B46" s="162"/>
      <c r="C46" s="162"/>
      <c r="D46" s="162"/>
      <c r="E46" s="162"/>
      <c r="F46" s="162"/>
      <c r="G46" s="163"/>
    </row>
    <row r="47" spans="1:7" ht="27.75" customHeight="1">
      <c r="A47" s="159" t="s">
        <v>110</v>
      </c>
      <c r="B47" s="158"/>
      <c r="C47" s="158"/>
      <c r="D47" s="158"/>
      <c r="E47" s="158"/>
      <c r="F47" s="158"/>
      <c r="G47" s="160"/>
    </row>
    <row r="48" spans="1:7" ht="0.75" customHeight="1">
      <c r="A48" s="161"/>
      <c r="B48" s="162"/>
      <c r="C48" s="162"/>
      <c r="D48" s="162"/>
      <c r="E48" s="162"/>
      <c r="F48" s="162"/>
      <c r="G48" s="163"/>
    </row>
    <row r="49" spans="1:7" ht="36" customHeight="1">
      <c r="A49" s="159" t="s">
        <v>112</v>
      </c>
      <c r="B49" s="158"/>
      <c r="C49" s="158"/>
      <c r="D49" s="158"/>
      <c r="E49" s="158"/>
      <c r="F49" s="158"/>
      <c r="G49" s="160"/>
    </row>
    <row r="50" spans="1:7" ht="9.75" customHeight="1" hidden="1">
      <c r="A50" s="161"/>
      <c r="B50" s="162"/>
      <c r="C50" s="162"/>
      <c r="D50" s="162"/>
      <c r="E50" s="162"/>
      <c r="F50" s="162"/>
      <c r="G50" s="163"/>
    </row>
    <row r="51" spans="1:7" ht="25.5" customHeight="1">
      <c r="A51" s="159" t="s">
        <v>113</v>
      </c>
      <c r="B51" s="158"/>
      <c r="C51" s="158"/>
      <c r="D51" s="158"/>
      <c r="E51" s="158"/>
      <c r="F51" s="158"/>
      <c r="G51" s="160"/>
    </row>
    <row r="52" spans="1:7" ht="22.5" customHeight="1" hidden="1">
      <c r="A52" s="161"/>
      <c r="B52" s="162"/>
      <c r="C52" s="162"/>
      <c r="D52" s="162"/>
      <c r="E52" s="162"/>
      <c r="F52" s="162"/>
      <c r="G52" s="163"/>
    </row>
    <row r="53" spans="1:7" ht="33" customHeight="1">
      <c r="A53" s="159" t="s">
        <v>33</v>
      </c>
      <c r="B53" s="160"/>
      <c r="C53" s="7" t="s">
        <v>25</v>
      </c>
      <c r="D53" s="7" t="s">
        <v>26</v>
      </c>
      <c r="E53" s="7" t="s">
        <v>23</v>
      </c>
      <c r="F53" s="7" t="s">
        <v>24</v>
      </c>
      <c r="G53" s="7" t="s">
        <v>23</v>
      </c>
    </row>
    <row r="54" spans="1:7" ht="21.75" customHeight="1">
      <c r="A54" s="8"/>
      <c r="B54" s="9"/>
      <c r="C54" s="119"/>
      <c r="D54" s="120"/>
      <c r="E54" s="121">
        <f>C54*D54</f>
        <v>0</v>
      </c>
      <c r="F54" s="121">
        <f>E54*0.34</f>
        <v>0</v>
      </c>
      <c r="G54" s="122">
        <f>E54+F54</f>
        <v>0</v>
      </c>
    </row>
    <row r="55" spans="1:7" ht="15">
      <c r="A55" s="23" t="s">
        <v>2</v>
      </c>
      <c r="B55" s="10"/>
      <c r="C55" s="10"/>
      <c r="D55" s="10"/>
      <c r="E55" s="10"/>
      <c r="F55" s="10"/>
      <c r="G55" s="10"/>
    </row>
    <row r="56" spans="1:7" ht="23.25" customHeight="1">
      <c r="A56" s="159" t="s">
        <v>126</v>
      </c>
      <c r="B56" s="158"/>
      <c r="C56" s="158"/>
      <c r="D56" s="158"/>
      <c r="E56" s="158"/>
      <c r="F56" s="158"/>
      <c r="G56" s="160"/>
    </row>
    <row r="57" spans="1:7" ht="60" customHeight="1">
      <c r="A57" s="161"/>
      <c r="B57" s="162"/>
      <c r="C57" s="162"/>
      <c r="D57" s="162"/>
      <c r="E57" s="162"/>
      <c r="F57" s="162"/>
      <c r="G57" s="163"/>
    </row>
    <row r="58" spans="1:7" ht="23.25" customHeight="1">
      <c r="A58" s="159" t="s">
        <v>114</v>
      </c>
      <c r="B58" s="158"/>
      <c r="C58" s="158"/>
      <c r="D58" s="158"/>
      <c r="E58" s="158"/>
      <c r="F58" s="158"/>
      <c r="G58" s="160"/>
    </row>
    <row r="59" spans="1:7" ht="14.25" customHeight="1">
      <c r="A59" s="161"/>
      <c r="B59" s="162"/>
      <c r="C59" s="162"/>
      <c r="D59" s="162"/>
      <c r="E59" s="162"/>
      <c r="F59" s="162"/>
      <c r="G59" s="163"/>
    </row>
    <row r="60" spans="1:7" ht="23.25" customHeight="1">
      <c r="A60" s="159" t="s">
        <v>95</v>
      </c>
      <c r="B60" s="158"/>
      <c r="C60" s="158"/>
      <c r="D60" s="158"/>
      <c r="E60" s="158"/>
      <c r="F60" s="158"/>
      <c r="G60" s="160"/>
    </row>
    <row r="61" spans="1:7" ht="23.25" customHeight="1">
      <c r="A61" s="161"/>
      <c r="B61" s="162"/>
      <c r="C61" s="162"/>
      <c r="D61" s="162"/>
      <c r="E61" s="162"/>
      <c r="F61" s="162"/>
      <c r="G61" s="163"/>
    </row>
    <row r="62" spans="1:7" ht="23.25" customHeight="1">
      <c r="A62" s="159" t="s">
        <v>115</v>
      </c>
      <c r="B62" s="158"/>
      <c r="C62" s="158"/>
      <c r="D62" s="158"/>
      <c r="E62" s="158"/>
      <c r="F62" s="158"/>
      <c r="G62" s="160"/>
    </row>
    <row r="63" spans="1:7" ht="29.25" customHeight="1">
      <c r="A63" s="161"/>
      <c r="B63" s="162"/>
      <c r="C63" s="162"/>
      <c r="D63" s="162"/>
      <c r="E63" s="162"/>
      <c r="F63" s="162"/>
      <c r="G63" s="163"/>
    </row>
    <row r="64" spans="2:3" s="15" customFormat="1" ht="17.25" customHeight="1">
      <c r="B64" s="174" t="s">
        <v>34</v>
      </c>
      <c r="C64" s="174"/>
    </row>
    <row r="65" spans="1:7" ht="19.5" customHeight="1">
      <c r="A65" s="175" t="s">
        <v>36</v>
      </c>
      <c r="B65" s="175"/>
      <c r="C65" s="175"/>
      <c r="D65" s="175"/>
      <c r="E65" s="175"/>
      <c r="F65" s="175"/>
      <c r="G65" s="175"/>
    </row>
    <row r="66" spans="1:7" s="29" customFormat="1" ht="19.5" customHeight="1" thickBot="1">
      <c r="A66" s="35"/>
      <c r="B66" s="35"/>
      <c r="C66" s="141" t="s">
        <v>37</v>
      </c>
      <c r="D66" s="35"/>
      <c r="E66" s="35"/>
      <c r="F66" s="35"/>
      <c r="G66" s="35"/>
    </row>
    <row r="67" spans="1:7" s="27" customFormat="1" ht="34.5" customHeight="1">
      <c r="A67" s="28" t="s">
        <v>53</v>
      </c>
      <c r="B67" s="33" t="s">
        <v>3</v>
      </c>
      <c r="C67" s="36" t="s">
        <v>35</v>
      </c>
      <c r="D67" s="26"/>
      <c r="E67" s="26"/>
      <c r="F67" s="26"/>
      <c r="G67" s="26"/>
    </row>
    <row r="68" spans="1:7" s="41" customFormat="1" ht="15">
      <c r="A68" s="37">
        <v>1</v>
      </c>
      <c r="B68" s="38">
        <v>2</v>
      </c>
      <c r="C68" s="39">
        <v>3</v>
      </c>
      <c r="D68" s="40"/>
      <c r="E68" s="40"/>
      <c r="F68" s="40"/>
      <c r="G68" s="40"/>
    </row>
    <row r="69" spans="1:7" s="29" customFormat="1" ht="18.75" customHeight="1">
      <c r="A69" s="42">
        <v>3</v>
      </c>
      <c r="B69" s="43"/>
      <c r="C69" s="111"/>
      <c r="D69" s="137"/>
      <c r="E69" s="31"/>
      <c r="F69" s="31"/>
      <c r="G69" s="31"/>
    </row>
    <row r="70" spans="1:7" s="29" customFormat="1" ht="24" customHeight="1" thickBot="1">
      <c r="A70" s="44"/>
      <c r="B70" s="45" t="s">
        <v>4</v>
      </c>
      <c r="C70" s="142">
        <f>SUM(C69:C69)</f>
        <v>0</v>
      </c>
      <c r="D70" s="31"/>
      <c r="E70" s="31"/>
      <c r="F70" s="31"/>
      <c r="G70" s="31"/>
    </row>
    <row r="71" spans="2:3" s="41" customFormat="1" ht="17.25" customHeight="1">
      <c r="B71" s="46"/>
      <c r="C71" s="46"/>
    </row>
    <row r="72" spans="1:256" s="50" customFormat="1" ht="18" customHeight="1">
      <c r="A72" s="154" t="s">
        <v>38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  <c r="GC72" s="154"/>
      <c r="GD72" s="154"/>
      <c r="GE72" s="154"/>
      <c r="GF72" s="154"/>
      <c r="GG72" s="154"/>
      <c r="GH72" s="154"/>
      <c r="GI72" s="154"/>
      <c r="GJ72" s="154"/>
      <c r="GK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  <c r="HF72" s="154"/>
      <c r="HG72" s="154"/>
      <c r="HH72" s="154"/>
      <c r="HI72" s="154"/>
      <c r="HJ72" s="154"/>
      <c r="HK72" s="154"/>
      <c r="HL72" s="154"/>
      <c r="HM72" s="154"/>
      <c r="HN72" s="154"/>
      <c r="HO72" s="154"/>
      <c r="HP72" s="154"/>
      <c r="HQ72" s="154"/>
      <c r="HR72" s="154"/>
      <c r="HS72" s="154"/>
      <c r="HT72" s="154"/>
      <c r="HU72" s="154"/>
      <c r="HV72" s="154"/>
      <c r="HW72" s="154"/>
      <c r="HX72" s="154"/>
      <c r="HY72" s="154"/>
      <c r="HZ72" s="154"/>
      <c r="IA72" s="154"/>
      <c r="IB72" s="154"/>
      <c r="IC72" s="154"/>
      <c r="ID72" s="154"/>
      <c r="IE72" s="154"/>
      <c r="IF72" s="154"/>
      <c r="IG72" s="154"/>
      <c r="IH72" s="154"/>
      <c r="II72" s="154"/>
      <c r="IJ72" s="154"/>
      <c r="IK72" s="154"/>
      <c r="IL72" s="154"/>
      <c r="IM72" s="154"/>
      <c r="IN72" s="154"/>
      <c r="IO72" s="154"/>
      <c r="IP72" s="154"/>
      <c r="IQ72" s="154"/>
      <c r="IR72" s="154"/>
      <c r="IS72" s="154"/>
      <c r="IT72" s="154"/>
      <c r="IU72" s="154"/>
      <c r="IV72" s="154"/>
    </row>
    <row r="73" spans="1:7" s="29" customFormat="1" ht="17.25" customHeight="1" thickBot="1">
      <c r="A73" s="47"/>
      <c r="B73" s="47"/>
      <c r="C73" s="47"/>
      <c r="D73" s="48" t="s">
        <v>40</v>
      </c>
      <c r="E73" s="49"/>
      <c r="F73" s="31"/>
      <c r="G73" s="31"/>
    </row>
    <row r="74" spans="1:7" s="29" customFormat="1" ht="52.5" customHeight="1">
      <c r="A74" s="28" t="s">
        <v>53</v>
      </c>
      <c r="B74" s="33" t="s">
        <v>5</v>
      </c>
      <c r="C74" s="25" t="s">
        <v>35</v>
      </c>
      <c r="D74" s="32" t="s">
        <v>39</v>
      </c>
      <c r="E74" s="50"/>
      <c r="F74" s="31"/>
      <c r="G74" s="31"/>
    </row>
    <row r="75" spans="1:7" s="29" customFormat="1" ht="15">
      <c r="A75" s="51">
        <v>1</v>
      </c>
      <c r="B75" s="52">
        <v>2</v>
      </c>
      <c r="C75" s="53">
        <v>3</v>
      </c>
      <c r="D75" s="53">
        <v>4</v>
      </c>
      <c r="F75" s="31"/>
      <c r="G75" s="31"/>
    </row>
    <row r="76" spans="1:7" s="29" customFormat="1" ht="61.5" customHeight="1">
      <c r="A76" s="42">
        <v>1</v>
      </c>
      <c r="B76" s="61" t="s">
        <v>22</v>
      </c>
      <c r="C76" s="111">
        <v>13000</v>
      </c>
      <c r="D76" s="88" t="s">
        <v>116</v>
      </c>
      <c r="E76" s="184" t="s">
        <v>134</v>
      </c>
      <c r="F76" s="185"/>
      <c r="G76" s="185"/>
    </row>
    <row r="77" spans="1:7" s="29" customFormat="1" ht="21.75" customHeight="1" thickBot="1">
      <c r="A77" s="42">
        <v>2</v>
      </c>
      <c r="B77" s="104" t="s">
        <v>41</v>
      </c>
      <c r="C77" s="103">
        <f>D91</f>
        <v>262999</v>
      </c>
      <c r="D77" s="88" t="s">
        <v>117</v>
      </c>
      <c r="F77" s="31"/>
      <c r="G77" s="31"/>
    </row>
    <row r="78" spans="1:7" s="29" customFormat="1" ht="32.25" customHeight="1" thickBot="1">
      <c r="A78" s="42">
        <v>3</v>
      </c>
      <c r="B78" s="104" t="s">
        <v>42</v>
      </c>
      <c r="C78" s="103">
        <f>F111*G103</f>
        <v>0</v>
      </c>
      <c r="D78" s="88"/>
      <c r="F78" s="31"/>
      <c r="G78" s="31"/>
    </row>
    <row r="79" spans="1:7" s="29" customFormat="1" ht="25.5" customHeight="1" thickBot="1">
      <c r="A79" s="42">
        <v>4</v>
      </c>
      <c r="B79" s="104" t="s">
        <v>43</v>
      </c>
      <c r="C79" s="103">
        <f>C98</f>
        <v>0</v>
      </c>
      <c r="D79" s="88"/>
      <c r="F79" s="31"/>
      <c r="G79" s="31"/>
    </row>
    <row r="80" spans="1:7" s="27" customFormat="1" ht="25.5" customHeight="1">
      <c r="A80" s="116"/>
      <c r="B80" s="43" t="s">
        <v>7</v>
      </c>
      <c r="C80" s="103">
        <f>SUM(C76:C79)+C70</f>
        <v>275999</v>
      </c>
      <c r="D80" s="32"/>
      <c r="F80" s="26"/>
      <c r="G80" s="26"/>
    </row>
    <row r="81" s="54" customFormat="1" ht="15.75" customHeight="1"/>
    <row r="82" spans="1:256" s="50" customFormat="1" ht="18" customHeight="1">
      <c r="A82" s="154" t="s">
        <v>44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  <c r="DX82" s="154"/>
      <c r="DY82" s="154"/>
      <c r="DZ82" s="154"/>
      <c r="EA82" s="154"/>
      <c r="EB82" s="154"/>
      <c r="EC82" s="154"/>
      <c r="ED82" s="154"/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54"/>
      <c r="EY82" s="154"/>
      <c r="EZ82" s="154"/>
      <c r="FA82" s="154"/>
      <c r="FB82" s="154"/>
      <c r="FC82" s="154"/>
      <c r="FD82" s="154"/>
      <c r="FE82" s="154"/>
      <c r="FF82" s="154"/>
      <c r="FG82" s="154"/>
      <c r="FH82" s="154"/>
      <c r="FI82" s="154"/>
      <c r="FJ82" s="154"/>
      <c r="FK82" s="154"/>
      <c r="FL82" s="154"/>
      <c r="FM82" s="154"/>
      <c r="FN82" s="154"/>
      <c r="FO82" s="154"/>
      <c r="FP82" s="154"/>
      <c r="FQ82" s="154"/>
      <c r="FR82" s="154"/>
      <c r="FS82" s="154"/>
      <c r="FT82" s="154"/>
      <c r="FU82" s="154"/>
      <c r="FV82" s="154"/>
      <c r="FW82" s="154"/>
      <c r="FX82" s="154"/>
      <c r="FY82" s="154"/>
      <c r="FZ82" s="154"/>
      <c r="GA82" s="154"/>
      <c r="GB82" s="154"/>
      <c r="GC82" s="154"/>
      <c r="GD82" s="154"/>
      <c r="GE82" s="154"/>
      <c r="GF82" s="154"/>
      <c r="GG82" s="154"/>
      <c r="GH82" s="154"/>
      <c r="GI82" s="154"/>
      <c r="GJ82" s="154"/>
      <c r="GK82" s="154"/>
      <c r="GL82" s="154"/>
      <c r="GM82" s="154"/>
      <c r="GN82" s="154"/>
      <c r="GO82" s="154"/>
      <c r="GP82" s="154"/>
      <c r="GQ82" s="154"/>
      <c r="GR82" s="154"/>
      <c r="GS82" s="154"/>
      <c r="GT82" s="154"/>
      <c r="GU82" s="154"/>
      <c r="GV82" s="154"/>
      <c r="GW82" s="154"/>
      <c r="GX82" s="154"/>
      <c r="GY82" s="154"/>
      <c r="GZ82" s="154"/>
      <c r="HA82" s="154"/>
      <c r="HB82" s="154"/>
      <c r="HC82" s="154"/>
      <c r="HD82" s="154"/>
      <c r="HE82" s="154"/>
      <c r="HF82" s="154"/>
      <c r="HG82" s="154"/>
      <c r="HH82" s="154"/>
      <c r="HI82" s="154"/>
      <c r="HJ82" s="154"/>
      <c r="HK82" s="154"/>
      <c r="HL82" s="154"/>
      <c r="HM82" s="154"/>
      <c r="HN82" s="154"/>
      <c r="HO82" s="154"/>
      <c r="HP82" s="154"/>
      <c r="HQ82" s="154"/>
      <c r="HR82" s="154"/>
      <c r="HS82" s="154"/>
      <c r="HT82" s="154"/>
      <c r="HU82" s="154"/>
      <c r="HV82" s="154"/>
      <c r="HW82" s="154"/>
      <c r="HX82" s="154"/>
      <c r="HY82" s="154"/>
      <c r="HZ82" s="154"/>
      <c r="IA82" s="154"/>
      <c r="IB82" s="154"/>
      <c r="IC82" s="154"/>
      <c r="ID82" s="154"/>
      <c r="IE82" s="154"/>
      <c r="IF82" s="154"/>
      <c r="IG82" s="154"/>
      <c r="IH82" s="154"/>
      <c r="II82" s="154"/>
      <c r="IJ82" s="154"/>
      <c r="IK82" s="154"/>
      <c r="IL82" s="154"/>
      <c r="IM82" s="154"/>
      <c r="IN82" s="154"/>
      <c r="IO82" s="154"/>
      <c r="IP82" s="154"/>
      <c r="IQ82" s="154"/>
      <c r="IR82" s="154"/>
      <c r="IS82" s="154"/>
      <c r="IT82" s="154"/>
      <c r="IU82" s="154"/>
      <c r="IV82" s="154"/>
    </row>
    <row r="83" spans="1:7" s="29" customFormat="1" ht="18" customHeight="1" thickBot="1">
      <c r="A83" s="55"/>
      <c r="B83" s="55"/>
      <c r="C83" s="55"/>
      <c r="D83" s="48" t="s">
        <v>45</v>
      </c>
      <c r="F83" s="31"/>
      <c r="G83" s="31"/>
    </row>
    <row r="84" spans="1:7" s="56" customFormat="1" ht="57.75" customHeight="1">
      <c r="A84" s="24" t="s">
        <v>53</v>
      </c>
      <c r="B84" s="33" t="s">
        <v>46</v>
      </c>
      <c r="C84" s="25" t="s">
        <v>47</v>
      </c>
      <c r="D84" s="25" t="s">
        <v>48</v>
      </c>
      <c r="F84" s="57"/>
      <c r="G84" s="57"/>
    </row>
    <row r="85" spans="1:7" s="29" customFormat="1" ht="15">
      <c r="A85" s="37">
        <v>1</v>
      </c>
      <c r="B85" s="38">
        <v>2</v>
      </c>
      <c r="C85" s="58">
        <v>3</v>
      </c>
      <c r="D85" s="58">
        <v>4</v>
      </c>
      <c r="E85" s="59"/>
      <c r="F85" s="31"/>
      <c r="G85" s="31"/>
    </row>
    <row r="86" spans="1:5" s="64" customFormat="1" ht="24" customHeight="1">
      <c r="A86" s="60">
        <v>1</v>
      </c>
      <c r="B86" s="61" t="s">
        <v>118</v>
      </c>
      <c r="C86" s="62" t="s">
        <v>119</v>
      </c>
      <c r="D86" s="63">
        <v>200000</v>
      </c>
      <c r="E86" s="59"/>
    </row>
    <row r="87" spans="1:5" s="64" customFormat="1" ht="24" customHeight="1">
      <c r="A87" s="60">
        <v>2</v>
      </c>
      <c r="B87" s="61" t="s">
        <v>120</v>
      </c>
      <c r="C87" s="62" t="s">
        <v>98</v>
      </c>
      <c r="D87" s="63">
        <v>12000</v>
      </c>
      <c r="E87" s="59"/>
    </row>
    <row r="88" spans="1:5" s="64" customFormat="1" ht="24" customHeight="1">
      <c r="A88" s="60">
        <v>3</v>
      </c>
      <c r="B88" s="61" t="s">
        <v>121</v>
      </c>
      <c r="C88" s="62" t="s">
        <v>119</v>
      </c>
      <c r="D88" s="63">
        <v>20000</v>
      </c>
      <c r="E88" s="59"/>
    </row>
    <row r="89" spans="1:5" s="64" customFormat="1" ht="31.5" customHeight="1">
      <c r="A89" s="60">
        <v>4</v>
      </c>
      <c r="B89" s="61" t="s">
        <v>122</v>
      </c>
      <c r="C89" s="62" t="s">
        <v>98</v>
      </c>
      <c r="D89" s="63">
        <v>20000</v>
      </c>
      <c r="E89" s="59"/>
    </row>
    <row r="90" spans="1:5" s="64" customFormat="1" ht="18.75" customHeight="1">
      <c r="A90" s="138">
        <v>5</v>
      </c>
      <c r="B90" s="61" t="s">
        <v>123</v>
      </c>
      <c r="C90" s="62" t="s">
        <v>92</v>
      </c>
      <c r="D90" s="63">
        <v>10999</v>
      </c>
      <c r="E90" s="59"/>
    </row>
    <row r="91" spans="1:7" s="29" customFormat="1" ht="15">
      <c r="A91" s="126"/>
      <c r="B91" s="89" t="s">
        <v>27</v>
      </c>
      <c r="C91" s="126"/>
      <c r="D91" s="90">
        <f>SUM(D86:E90)</f>
        <v>262999</v>
      </c>
      <c r="E91" s="31"/>
      <c r="F91" s="31"/>
      <c r="G91" s="31"/>
    </row>
    <row r="92" spans="1:7" s="50" customFormat="1" ht="15">
      <c r="A92" s="67"/>
      <c r="B92" s="68"/>
      <c r="C92" s="59"/>
      <c r="D92" s="59"/>
      <c r="E92" s="30"/>
      <c r="F92" s="30"/>
      <c r="G92" s="30"/>
    </row>
    <row r="93" spans="1:256" s="50" customFormat="1" ht="18" customHeight="1">
      <c r="A93" s="154" t="s">
        <v>50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4"/>
      <c r="FH93" s="154"/>
      <c r="FI93" s="154"/>
      <c r="FJ93" s="154"/>
      <c r="FK93" s="154"/>
      <c r="FL93" s="154"/>
      <c r="FM93" s="154"/>
      <c r="FN93" s="154"/>
      <c r="FO93" s="154"/>
      <c r="FP93" s="154"/>
      <c r="FQ93" s="154"/>
      <c r="FR93" s="154"/>
      <c r="FS93" s="154"/>
      <c r="FT93" s="154"/>
      <c r="FU93" s="154"/>
      <c r="FV93" s="154"/>
      <c r="FW93" s="154"/>
      <c r="FX93" s="154"/>
      <c r="FY93" s="154"/>
      <c r="FZ93" s="154"/>
      <c r="GA93" s="154"/>
      <c r="GB93" s="154"/>
      <c r="GC93" s="154"/>
      <c r="GD93" s="154"/>
      <c r="GE93" s="154"/>
      <c r="GF93" s="154"/>
      <c r="GG93" s="154"/>
      <c r="GH93" s="154"/>
      <c r="GI93" s="154"/>
      <c r="GJ93" s="154"/>
      <c r="GK93" s="154"/>
      <c r="GL93" s="154"/>
      <c r="GM93" s="154"/>
      <c r="GN93" s="154"/>
      <c r="GO93" s="154"/>
      <c r="GP93" s="154"/>
      <c r="GQ93" s="154"/>
      <c r="GR93" s="154"/>
      <c r="GS93" s="154"/>
      <c r="GT93" s="154"/>
      <c r="GU93" s="154"/>
      <c r="GV93" s="154"/>
      <c r="GW93" s="154"/>
      <c r="GX93" s="154"/>
      <c r="GY93" s="154"/>
      <c r="GZ93" s="154"/>
      <c r="HA93" s="154"/>
      <c r="HB93" s="154"/>
      <c r="HC93" s="154"/>
      <c r="HD93" s="154"/>
      <c r="HE93" s="154"/>
      <c r="HF93" s="154"/>
      <c r="HG93" s="154"/>
      <c r="HH93" s="154"/>
      <c r="HI93" s="154"/>
      <c r="HJ93" s="154"/>
      <c r="HK93" s="154"/>
      <c r="HL93" s="154"/>
      <c r="HM93" s="154"/>
      <c r="HN93" s="154"/>
      <c r="HO93" s="154"/>
      <c r="HP93" s="154"/>
      <c r="HQ93" s="154"/>
      <c r="HR93" s="154"/>
      <c r="HS93" s="154"/>
      <c r="HT93" s="154"/>
      <c r="HU93" s="154"/>
      <c r="HV93" s="154"/>
      <c r="HW93" s="154"/>
      <c r="HX93" s="154"/>
      <c r="HY93" s="154"/>
      <c r="HZ93" s="154"/>
      <c r="IA93" s="154"/>
      <c r="IB93" s="154"/>
      <c r="IC93" s="154"/>
      <c r="ID93" s="154"/>
      <c r="IE93" s="154"/>
      <c r="IF93" s="154"/>
      <c r="IG93" s="154"/>
      <c r="IH93" s="154"/>
      <c r="II93" s="154"/>
      <c r="IJ93" s="154"/>
      <c r="IK93" s="154"/>
      <c r="IL93" s="154"/>
      <c r="IM93" s="154"/>
      <c r="IN93" s="154"/>
      <c r="IO93" s="154"/>
      <c r="IP93" s="154"/>
      <c r="IQ93" s="154"/>
      <c r="IR93" s="154"/>
      <c r="IS93" s="154"/>
      <c r="IT93" s="154"/>
      <c r="IU93" s="154"/>
      <c r="IV93" s="154"/>
    </row>
    <row r="94" spans="1:5" s="67" customFormat="1" ht="18.75" customHeight="1" thickBot="1">
      <c r="A94" s="69"/>
      <c r="B94" s="69"/>
      <c r="C94" s="72" t="s">
        <v>49</v>
      </c>
      <c r="E94" s="31"/>
    </row>
    <row r="95" spans="1:7" s="27" customFormat="1" ht="36" customHeight="1">
      <c r="A95" s="24" t="s">
        <v>53</v>
      </c>
      <c r="B95" s="33" t="s">
        <v>46</v>
      </c>
      <c r="C95" s="25" t="s">
        <v>51</v>
      </c>
      <c r="E95" s="34"/>
      <c r="F95" s="26"/>
      <c r="G95" s="26"/>
    </row>
    <row r="96" spans="1:7" s="41" customFormat="1" ht="21" customHeight="1">
      <c r="A96" s="70">
        <v>1</v>
      </c>
      <c r="B96" s="38">
        <v>2</v>
      </c>
      <c r="C96" s="71">
        <v>3</v>
      </c>
      <c r="D96" s="29"/>
      <c r="E96" s="59"/>
      <c r="F96" s="40"/>
      <c r="G96" s="40"/>
    </row>
    <row r="97" spans="1:5" s="64" customFormat="1" ht="24" customHeight="1">
      <c r="A97" s="60">
        <v>2</v>
      </c>
      <c r="B97" s="61" t="s">
        <v>93</v>
      </c>
      <c r="C97" s="62"/>
      <c r="D97" s="29"/>
      <c r="E97" s="35"/>
    </row>
    <row r="98" spans="1:7" s="29" customFormat="1" ht="15.75" thickBot="1">
      <c r="A98" s="65"/>
      <c r="B98" s="45" t="s">
        <v>27</v>
      </c>
      <c r="C98" s="66">
        <f>SUM(C97:C97)</f>
        <v>0</v>
      </c>
      <c r="E98" s="31"/>
      <c r="F98" s="31"/>
      <c r="G98" s="31"/>
    </row>
    <row r="99" spans="1:256" s="50" customFormat="1" ht="18" customHeight="1">
      <c r="A99" s="154" t="s">
        <v>52</v>
      </c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  <c r="HJ99" s="154"/>
      <c r="HK99" s="154"/>
      <c r="HL99" s="154"/>
      <c r="HM99" s="154"/>
      <c r="HN99" s="154"/>
      <c r="HO99" s="154"/>
      <c r="HP99" s="154"/>
      <c r="HQ99" s="154"/>
      <c r="HR99" s="154"/>
      <c r="HS99" s="154"/>
      <c r="HT99" s="154"/>
      <c r="HU99" s="154"/>
      <c r="HV99" s="154"/>
      <c r="HW99" s="154"/>
      <c r="HX99" s="154"/>
      <c r="HY99" s="154"/>
      <c r="HZ99" s="154"/>
      <c r="IA99" s="154"/>
      <c r="IB99" s="154"/>
      <c r="IC99" s="154"/>
      <c r="ID99" s="154"/>
      <c r="IE99" s="154"/>
      <c r="IF99" s="154"/>
      <c r="IG99" s="154"/>
      <c r="IH99" s="154"/>
      <c r="II99" s="154"/>
      <c r="IJ99" s="154"/>
      <c r="IK99" s="154"/>
      <c r="IL99" s="154"/>
      <c r="IM99" s="154"/>
      <c r="IN99" s="154"/>
      <c r="IO99" s="154"/>
      <c r="IP99" s="154"/>
      <c r="IQ99" s="154"/>
      <c r="IR99" s="154"/>
      <c r="IS99" s="154"/>
      <c r="IT99" s="154"/>
      <c r="IU99" s="154"/>
      <c r="IV99" s="154"/>
    </row>
    <row r="100" spans="1:7" s="29" customFormat="1" ht="15.75" thickBot="1">
      <c r="A100" s="31"/>
      <c r="D100" s="31"/>
      <c r="E100" s="31"/>
      <c r="F100" s="31"/>
      <c r="G100" s="72" t="s">
        <v>54</v>
      </c>
    </row>
    <row r="101" spans="1:7" s="27" customFormat="1" ht="78" customHeight="1">
      <c r="A101" s="24" t="s">
        <v>53</v>
      </c>
      <c r="B101" s="24" t="s">
        <v>55</v>
      </c>
      <c r="C101" s="25" t="s">
        <v>47</v>
      </c>
      <c r="D101" s="25" t="s">
        <v>87</v>
      </c>
      <c r="E101" s="32" t="s">
        <v>57</v>
      </c>
      <c r="F101" s="32" t="s">
        <v>59</v>
      </c>
      <c r="G101" s="32" t="s">
        <v>58</v>
      </c>
    </row>
    <row r="102" spans="1:7" s="29" customFormat="1" ht="18.75" customHeight="1">
      <c r="A102" s="73">
        <v>1</v>
      </c>
      <c r="B102" s="73">
        <v>2</v>
      </c>
      <c r="C102" s="58">
        <v>3</v>
      </c>
      <c r="D102" s="58">
        <v>4</v>
      </c>
      <c r="E102" s="58">
        <v>5</v>
      </c>
      <c r="F102" s="58">
        <v>6</v>
      </c>
      <c r="G102" s="58">
        <v>7</v>
      </c>
    </row>
    <row r="103" spans="1:7" s="29" customFormat="1" ht="24" customHeight="1" thickBot="1">
      <c r="A103" s="74">
        <v>1</v>
      </c>
      <c r="B103" s="75"/>
      <c r="C103" s="76" t="s">
        <v>98</v>
      </c>
      <c r="D103" s="117"/>
      <c r="E103" s="76"/>
      <c r="F103" s="79">
        <f>D103*E103</f>
        <v>0</v>
      </c>
      <c r="G103" s="118">
        <v>1</v>
      </c>
    </row>
    <row r="104" spans="1:7" s="29" customFormat="1" ht="24" customHeight="1" thickBot="1">
      <c r="A104" s="143"/>
      <c r="B104" s="144"/>
      <c r="C104" s="145"/>
      <c r="D104" s="146"/>
      <c r="E104" s="145"/>
      <c r="F104" s="79">
        <f aca="true" t="shared" si="0" ref="F104:F110">D104*E104</f>
        <v>0</v>
      </c>
      <c r="G104" s="147"/>
    </row>
    <row r="105" spans="1:7" s="29" customFormat="1" ht="24" customHeight="1" thickBot="1">
      <c r="A105" s="143"/>
      <c r="B105" s="144"/>
      <c r="C105" s="145"/>
      <c r="D105" s="146"/>
      <c r="E105" s="145"/>
      <c r="F105" s="79">
        <f t="shared" si="0"/>
        <v>0</v>
      </c>
      <c r="G105" s="147"/>
    </row>
    <row r="106" spans="1:7" s="29" customFormat="1" ht="24" customHeight="1" thickBot="1">
      <c r="A106" s="143"/>
      <c r="B106" s="144"/>
      <c r="C106" s="145"/>
      <c r="D106" s="146"/>
      <c r="E106" s="145"/>
      <c r="F106" s="79">
        <f t="shared" si="0"/>
        <v>0</v>
      </c>
      <c r="G106" s="147"/>
    </row>
    <row r="107" spans="1:7" s="29" customFormat="1" ht="24" customHeight="1" thickBot="1">
      <c r="A107" s="143"/>
      <c r="B107" s="144"/>
      <c r="C107" s="145"/>
      <c r="D107" s="146"/>
      <c r="E107" s="145"/>
      <c r="F107" s="79">
        <f t="shared" si="0"/>
        <v>0</v>
      </c>
      <c r="G107" s="147"/>
    </row>
    <row r="108" spans="1:7" s="29" customFormat="1" ht="24" customHeight="1" thickBot="1">
      <c r="A108" s="143"/>
      <c r="B108" s="144"/>
      <c r="C108" s="145"/>
      <c r="D108" s="146"/>
      <c r="E108" s="145"/>
      <c r="F108" s="79">
        <f t="shared" si="0"/>
        <v>0</v>
      </c>
      <c r="G108" s="147"/>
    </row>
    <row r="109" spans="1:7" s="29" customFormat="1" ht="24" customHeight="1" thickBot="1">
      <c r="A109" s="143"/>
      <c r="B109" s="144"/>
      <c r="C109" s="145"/>
      <c r="D109" s="146"/>
      <c r="E109" s="145"/>
      <c r="F109" s="79">
        <f t="shared" si="0"/>
        <v>0</v>
      </c>
      <c r="G109" s="147"/>
    </row>
    <row r="110" spans="1:7" s="29" customFormat="1" ht="24" customHeight="1" thickBot="1">
      <c r="A110" s="143"/>
      <c r="B110" s="144"/>
      <c r="C110" s="145"/>
      <c r="D110" s="146"/>
      <c r="E110" s="145"/>
      <c r="F110" s="79">
        <f t="shared" si="0"/>
        <v>0</v>
      </c>
      <c r="G110" s="147"/>
    </row>
    <row r="111" spans="1:7" s="29" customFormat="1" ht="19.5" customHeight="1" thickBot="1">
      <c r="A111" s="77"/>
      <c r="B111" s="78" t="s">
        <v>27</v>
      </c>
      <c r="C111" s="79"/>
      <c r="D111" s="79"/>
      <c r="E111" s="79"/>
      <c r="F111" s="79">
        <f>SUM(F103:F110)</f>
        <v>0</v>
      </c>
      <c r="G111" s="125"/>
    </row>
    <row r="112" spans="1:7" s="50" customFormat="1" ht="15">
      <c r="A112" s="67"/>
      <c r="B112" s="68"/>
      <c r="C112" s="59"/>
      <c r="F112" s="30"/>
      <c r="G112" s="30"/>
    </row>
    <row r="113" spans="2:5" s="50" customFormat="1" ht="36.75" customHeight="1" hidden="1" thickBot="1">
      <c r="B113" s="80"/>
      <c r="D113" s="81"/>
      <c r="E113" s="82" t="s">
        <v>6</v>
      </c>
    </row>
    <row r="114" spans="1:256" s="83" customFormat="1" ht="23.25" customHeight="1">
      <c r="A114" s="154" t="s">
        <v>60</v>
      </c>
      <c r="B114" s="154"/>
      <c r="C114" s="154"/>
      <c r="D114" s="154"/>
      <c r="E114" s="154">
        <v>3</v>
      </c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  <c r="DP114" s="154"/>
      <c r="DQ114" s="154"/>
      <c r="DR114" s="154"/>
      <c r="DS114" s="154"/>
      <c r="DT114" s="154"/>
      <c r="DU114" s="154"/>
      <c r="DV114" s="154"/>
      <c r="DW114" s="154"/>
      <c r="DX114" s="154"/>
      <c r="DY114" s="154"/>
      <c r="DZ114" s="154"/>
      <c r="EA114" s="154"/>
      <c r="EB114" s="154"/>
      <c r="EC114" s="154"/>
      <c r="ED114" s="154"/>
      <c r="EE114" s="154"/>
      <c r="EF114" s="154"/>
      <c r="EG114" s="154"/>
      <c r="EH114" s="154"/>
      <c r="EI114" s="154"/>
      <c r="EJ114" s="154"/>
      <c r="EK114" s="154"/>
      <c r="EL114" s="154"/>
      <c r="EM114" s="154"/>
      <c r="EN114" s="154"/>
      <c r="EO114" s="154"/>
      <c r="EP114" s="154"/>
      <c r="EQ114" s="154"/>
      <c r="ER114" s="154"/>
      <c r="ES114" s="154"/>
      <c r="ET114" s="154"/>
      <c r="EU114" s="154"/>
      <c r="EV114" s="154"/>
      <c r="EW114" s="154"/>
      <c r="EX114" s="154"/>
      <c r="EY114" s="154"/>
      <c r="EZ114" s="154"/>
      <c r="FA114" s="154"/>
      <c r="FB114" s="154"/>
      <c r="FC114" s="154"/>
      <c r="FD114" s="154"/>
      <c r="FE114" s="154"/>
      <c r="FF114" s="154"/>
      <c r="FG114" s="154"/>
      <c r="FH114" s="154"/>
      <c r="FI114" s="154"/>
      <c r="FJ114" s="154"/>
      <c r="FK114" s="154"/>
      <c r="FL114" s="154"/>
      <c r="FM114" s="154"/>
      <c r="FN114" s="154"/>
      <c r="FO114" s="154"/>
      <c r="FP114" s="154"/>
      <c r="FQ114" s="154"/>
      <c r="FR114" s="154"/>
      <c r="FS114" s="154"/>
      <c r="FT114" s="154"/>
      <c r="FU114" s="154"/>
      <c r="FV114" s="154"/>
      <c r="FW114" s="154"/>
      <c r="FX114" s="154"/>
      <c r="FY114" s="154"/>
      <c r="FZ114" s="154"/>
      <c r="GA114" s="154"/>
      <c r="GB114" s="154"/>
      <c r="GC114" s="154"/>
      <c r="GD114" s="154"/>
      <c r="GE114" s="154"/>
      <c r="GF114" s="154"/>
      <c r="GG114" s="154"/>
      <c r="GH114" s="154"/>
      <c r="GI114" s="154"/>
      <c r="GJ114" s="154"/>
      <c r="GK114" s="154"/>
      <c r="GL114" s="154"/>
      <c r="GM114" s="154"/>
      <c r="GN114" s="154"/>
      <c r="GO114" s="154"/>
      <c r="GP114" s="154"/>
      <c r="GQ114" s="154"/>
      <c r="GR114" s="154"/>
      <c r="GS114" s="154"/>
      <c r="GT114" s="154"/>
      <c r="GU114" s="154"/>
      <c r="GV114" s="154"/>
      <c r="GW114" s="154"/>
      <c r="GX114" s="154"/>
      <c r="GY114" s="154"/>
      <c r="GZ114" s="154"/>
      <c r="HA114" s="154"/>
      <c r="HB114" s="154"/>
      <c r="HC114" s="154"/>
      <c r="HD114" s="154"/>
      <c r="HE114" s="154"/>
      <c r="HF114" s="154"/>
      <c r="HG114" s="154"/>
      <c r="HH114" s="154"/>
      <c r="HI114" s="154"/>
      <c r="HJ114" s="154"/>
      <c r="HK114" s="154"/>
      <c r="HL114" s="154"/>
      <c r="HM114" s="154"/>
      <c r="HN114" s="154"/>
      <c r="HO114" s="154"/>
      <c r="HP114" s="154"/>
      <c r="HQ114" s="154"/>
      <c r="HR114" s="154"/>
      <c r="HS114" s="154"/>
      <c r="HT114" s="154"/>
      <c r="HU114" s="154"/>
      <c r="HV114" s="154"/>
      <c r="HW114" s="154"/>
      <c r="HX114" s="154"/>
      <c r="HY114" s="154"/>
      <c r="HZ114" s="154"/>
      <c r="IA114" s="154"/>
      <c r="IB114" s="154"/>
      <c r="IC114" s="154"/>
      <c r="ID114" s="154"/>
      <c r="IE114" s="154"/>
      <c r="IF114" s="154"/>
      <c r="IG114" s="154"/>
      <c r="IH114" s="154"/>
      <c r="II114" s="154"/>
      <c r="IJ114" s="154"/>
      <c r="IK114" s="154"/>
      <c r="IL114" s="154"/>
      <c r="IM114" s="154"/>
      <c r="IN114" s="154"/>
      <c r="IO114" s="154"/>
      <c r="IP114" s="154"/>
      <c r="IQ114" s="154"/>
      <c r="IR114" s="154"/>
      <c r="IS114" s="154"/>
      <c r="IT114" s="154"/>
      <c r="IU114" s="154"/>
      <c r="IV114" s="154"/>
    </row>
    <row r="115" spans="1:256" s="83" customFormat="1" ht="23.25" customHeight="1">
      <c r="A115" s="154" t="s">
        <v>67</v>
      </c>
      <c r="B115" s="154"/>
      <c r="C115" s="154"/>
      <c r="D115" s="154"/>
      <c r="E115" s="154"/>
      <c r="F115" s="154"/>
      <c r="G115" s="154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6" s="29" customFormat="1" ht="18" customHeight="1" thickBot="1">
      <c r="A116" s="84"/>
      <c r="B116" s="84"/>
      <c r="C116" s="48" t="s">
        <v>61</v>
      </c>
      <c r="E116" s="55"/>
      <c r="F116" s="84"/>
    </row>
    <row r="117" spans="1:8" s="29" customFormat="1" ht="57.75" customHeight="1">
      <c r="A117" s="24" t="s">
        <v>53</v>
      </c>
      <c r="B117" s="32" t="s">
        <v>62</v>
      </c>
      <c r="C117" s="32" t="s">
        <v>35</v>
      </c>
      <c r="H117" s="86"/>
    </row>
    <row r="118" spans="1:8" s="29" customFormat="1" ht="15">
      <c r="A118" s="37">
        <v>1</v>
      </c>
      <c r="B118" s="58">
        <v>2</v>
      </c>
      <c r="C118" s="58">
        <v>3</v>
      </c>
      <c r="H118" s="86"/>
    </row>
    <row r="119" spans="1:3" s="86" customFormat="1" ht="30" thickBot="1">
      <c r="A119" s="87">
        <v>1</v>
      </c>
      <c r="B119" s="104" t="s">
        <v>63</v>
      </c>
      <c r="C119" s="129">
        <f>F111</f>
        <v>0</v>
      </c>
    </row>
    <row r="120" spans="1:3" s="86" customFormat="1" ht="15.75" thickBot="1">
      <c r="A120" s="87">
        <v>2</v>
      </c>
      <c r="B120" s="104" t="s">
        <v>64</v>
      </c>
      <c r="C120" s="129">
        <f>C76</f>
        <v>13000</v>
      </c>
    </row>
    <row r="121" spans="1:5" s="86" customFormat="1" ht="52.5">
      <c r="A121" s="87">
        <v>3</v>
      </c>
      <c r="B121" s="88" t="s">
        <v>102</v>
      </c>
      <c r="C121" s="124">
        <v>7000</v>
      </c>
      <c r="D121" s="148" t="s">
        <v>124</v>
      </c>
      <c r="E121" s="186" t="s">
        <v>133</v>
      </c>
    </row>
    <row r="122" spans="1:3" s="86" customFormat="1" ht="15.75" thickBot="1">
      <c r="A122" s="87">
        <v>4</v>
      </c>
      <c r="B122" s="104" t="s">
        <v>65</v>
      </c>
      <c r="C122" s="129">
        <f>G54</f>
        <v>0</v>
      </c>
    </row>
    <row r="123" spans="1:3" s="86" customFormat="1" ht="30">
      <c r="A123" s="91">
        <v>5</v>
      </c>
      <c r="B123" s="105" t="s">
        <v>66</v>
      </c>
      <c r="C123" s="130">
        <f>SUM(C119:C122)</f>
        <v>20000</v>
      </c>
    </row>
    <row r="124" spans="1:3" s="86" customFormat="1" ht="45">
      <c r="A124" s="106">
        <v>6</v>
      </c>
      <c r="B124" s="127" t="s">
        <v>70</v>
      </c>
      <c r="C124" s="128">
        <f>IF(D141=0,0,C123/D141)</f>
        <v>1666.6666666666667</v>
      </c>
    </row>
    <row r="125" s="50" customFormat="1" ht="6" customHeight="1">
      <c r="B125" s="80"/>
    </row>
    <row r="126" spans="1:256" s="83" customFormat="1" ht="23.25" customHeight="1">
      <c r="A126" s="154" t="s">
        <v>68</v>
      </c>
      <c r="B126" s="154"/>
      <c r="C126" s="154"/>
      <c r="D126" s="154"/>
      <c r="E126" s="154"/>
      <c r="F126" s="154"/>
      <c r="G126" s="154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3" s="50" customFormat="1" ht="17.25" customHeight="1" thickBot="1">
      <c r="A127" s="30"/>
      <c r="C127" s="48" t="s">
        <v>69</v>
      </c>
    </row>
    <row r="128" spans="1:3" s="29" customFormat="1" ht="30">
      <c r="A128" s="24" t="s">
        <v>53</v>
      </c>
      <c r="B128" s="32" t="s">
        <v>8</v>
      </c>
      <c r="C128" s="32" t="s">
        <v>9</v>
      </c>
    </row>
    <row r="129" spans="1:3" s="56" customFormat="1" ht="15.75" customHeight="1">
      <c r="A129" s="107">
        <v>1</v>
      </c>
      <c r="B129" s="92">
        <v>2</v>
      </c>
      <c r="C129" s="53">
        <v>3</v>
      </c>
    </row>
    <row r="130" spans="1:3" s="29" customFormat="1" ht="15.75" customHeight="1">
      <c r="A130" s="42">
        <v>1</v>
      </c>
      <c r="B130" s="114" t="s">
        <v>71</v>
      </c>
      <c r="C130" s="103">
        <f>C124</f>
        <v>1666.6666666666667</v>
      </c>
    </row>
    <row r="131" spans="1:3" s="29" customFormat="1" ht="15" customHeight="1">
      <c r="A131" s="42">
        <v>2</v>
      </c>
      <c r="B131" s="114" t="s">
        <v>73</v>
      </c>
      <c r="C131" s="113">
        <v>0.2</v>
      </c>
    </row>
    <row r="132" spans="1:3" s="29" customFormat="1" ht="15" customHeight="1">
      <c r="A132" s="42">
        <v>3</v>
      </c>
      <c r="B132" s="114" t="s">
        <v>72</v>
      </c>
      <c r="C132" s="103">
        <f>C130*C131</f>
        <v>333.33333333333337</v>
      </c>
    </row>
    <row r="133" spans="1:3" s="29" customFormat="1" ht="30" customHeight="1">
      <c r="A133" s="42">
        <v>4</v>
      </c>
      <c r="B133" s="114" t="s">
        <v>76</v>
      </c>
      <c r="C133" s="103">
        <f>C130+C132</f>
        <v>2000</v>
      </c>
    </row>
    <row r="134" spans="1:3" s="29" customFormat="1" ht="38.25" customHeight="1">
      <c r="A134" s="42">
        <v>5</v>
      </c>
      <c r="B134" s="102" t="s">
        <v>74</v>
      </c>
      <c r="C134" s="123">
        <v>8000</v>
      </c>
    </row>
    <row r="135" spans="1:256" s="83" customFormat="1" ht="17.25" customHeight="1">
      <c r="A135" s="154" t="s">
        <v>75</v>
      </c>
      <c r="B135" s="154"/>
      <c r="C135" s="154"/>
      <c r="D135" s="154"/>
      <c r="E135" s="154"/>
      <c r="F135" s="154"/>
      <c r="G135" s="154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83" customFormat="1" ht="18" customHeight="1">
      <c r="A136" s="154" t="s">
        <v>10</v>
      </c>
      <c r="B136" s="154"/>
      <c r="C136" s="154"/>
      <c r="D136" s="154"/>
      <c r="E136" s="154"/>
      <c r="F136" s="154"/>
      <c r="G136" s="154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79" s="94" customFormat="1" ht="15.75" customHeight="1" thickBot="1">
      <c r="A137" s="31"/>
      <c r="B137" s="55"/>
      <c r="C137" s="55"/>
      <c r="D137" s="72" t="s">
        <v>77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</row>
    <row r="138" spans="1:4" s="27" customFormat="1" ht="30">
      <c r="A138" s="24" t="s">
        <v>53</v>
      </c>
      <c r="B138" s="155" t="s">
        <v>78</v>
      </c>
      <c r="C138" s="155"/>
      <c r="D138" s="32"/>
    </row>
    <row r="139" spans="1:4" s="29" customFormat="1" ht="16.5" customHeight="1">
      <c r="A139" s="95">
        <v>1</v>
      </c>
      <c r="B139" s="96">
        <v>2</v>
      </c>
      <c r="C139" s="96">
        <v>3</v>
      </c>
      <c r="D139" s="96">
        <v>4</v>
      </c>
    </row>
    <row r="140" spans="1:4" s="29" customFormat="1" ht="24.75" customHeight="1">
      <c r="A140" s="152">
        <v>1</v>
      </c>
      <c r="B140" s="156" t="s">
        <v>80</v>
      </c>
      <c r="C140" s="135" t="s">
        <v>79</v>
      </c>
      <c r="D140" s="111" t="s">
        <v>125</v>
      </c>
    </row>
    <row r="141" spans="1:7" s="29" customFormat="1" ht="57" customHeight="1">
      <c r="A141" s="153"/>
      <c r="B141" s="157"/>
      <c r="C141" s="135" t="s">
        <v>56</v>
      </c>
      <c r="D141" s="115">
        <v>12</v>
      </c>
      <c r="E141" s="184" t="s">
        <v>131</v>
      </c>
      <c r="F141" s="185"/>
      <c r="G141" s="185"/>
    </row>
    <row r="142" spans="1:7" s="29" customFormat="1" ht="87.75" customHeight="1">
      <c r="A142" s="87">
        <v>2</v>
      </c>
      <c r="B142" s="150" t="s">
        <v>85</v>
      </c>
      <c r="C142" s="151"/>
      <c r="D142" s="136">
        <v>4500</v>
      </c>
      <c r="E142" s="184" t="s">
        <v>132</v>
      </c>
      <c r="F142" s="185"/>
      <c r="G142" s="185"/>
    </row>
    <row r="143" spans="1:4" s="29" customFormat="1" ht="30" customHeight="1">
      <c r="A143" s="87">
        <v>3</v>
      </c>
      <c r="B143" s="150" t="s">
        <v>90</v>
      </c>
      <c r="C143" s="151"/>
      <c r="D143" s="103">
        <f>D141*D142</f>
        <v>54000</v>
      </c>
    </row>
    <row r="144" spans="1:8" s="29" customFormat="1" ht="15.75" customHeight="1">
      <c r="A144" s="154" t="s">
        <v>11</v>
      </c>
      <c r="B144" s="154"/>
      <c r="C144" s="154"/>
      <c r="D144" s="154"/>
      <c r="E144" s="154"/>
      <c r="F144" s="154"/>
      <c r="G144" s="154"/>
      <c r="H144" s="19"/>
    </row>
    <row r="145" spans="1:3" s="29" customFormat="1" ht="19.5" customHeight="1" thickBot="1">
      <c r="A145" s="31"/>
      <c r="B145" s="85"/>
      <c r="C145" s="72" t="s">
        <v>81</v>
      </c>
    </row>
    <row r="146" spans="1:3" s="27" customFormat="1" ht="30">
      <c r="A146" s="24" t="s">
        <v>53</v>
      </c>
      <c r="B146" s="25" t="s">
        <v>78</v>
      </c>
      <c r="C146" s="32" t="s">
        <v>35</v>
      </c>
    </row>
    <row r="147" spans="1:3" s="29" customFormat="1" ht="20.25" customHeight="1">
      <c r="A147" s="37">
        <v>1</v>
      </c>
      <c r="B147" s="58">
        <v>2</v>
      </c>
      <c r="C147" s="58">
        <v>3</v>
      </c>
    </row>
    <row r="148" spans="1:4" s="29" customFormat="1" ht="60">
      <c r="A148" s="99">
        <v>1</v>
      </c>
      <c r="B148" s="93" t="s">
        <v>82</v>
      </c>
      <c r="C148" s="131">
        <f>D143</f>
        <v>54000</v>
      </c>
      <c r="D148" s="148" t="s">
        <v>129</v>
      </c>
    </row>
    <row r="149" spans="1:3" s="29" customFormat="1" ht="30">
      <c r="A149" s="99">
        <v>2</v>
      </c>
      <c r="B149" s="93" t="s">
        <v>86</v>
      </c>
      <c r="C149" s="131">
        <f>C123</f>
        <v>20000</v>
      </c>
    </row>
    <row r="150" spans="1:4" s="29" customFormat="1" ht="60">
      <c r="A150" s="99">
        <v>3</v>
      </c>
      <c r="B150" s="93" t="s">
        <v>83</v>
      </c>
      <c r="C150" s="131">
        <f>C148-C149</f>
        <v>34000</v>
      </c>
      <c r="D150" s="148" t="s">
        <v>130</v>
      </c>
    </row>
    <row r="151" spans="1:3" s="29" customFormat="1" ht="15">
      <c r="A151" s="99">
        <v>4</v>
      </c>
      <c r="B151" s="93" t="s">
        <v>84</v>
      </c>
      <c r="C151" s="132">
        <f>IF(C149=0,0,C150/C149)</f>
        <v>1.7</v>
      </c>
    </row>
    <row r="152" spans="1:3" s="29" customFormat="1" ht="15.75" thickBot="1">
      <c r="A152" s="100">
        <v>5</v>
      </c>
      <c r="B152" s="97" t="s">
        <v>12</v>
      </c>
      <c r="C152" s="133">
        <f>C150*12</f>
        <v>408000</v>
      </c>
    </row>
    <row r="153" spans="1:5" s="108" customFormat="1" ht="43.5" customHeight="1">
      <c r="A153" s="154" t="s">
        <v>13</v>
      </c>
      <c r="B153" s="154"/>
      <c r="C153" s="154"/>
      <c r="D153" s="154"/>
      <c r="E153" s="112"/>
    </row>
    <row r="154" spans="1:7" s="108" customFormat="1" ht="70.5" customHeight="1">
      <c r="A154" s="154"/>
      <c r="B154" s="154"/>
      <c r="C154" s="154"/>
      <c r="D154" s="154"/>
      <c r="E154" s="112"/>
      <c r="F154" s="109"/>
      <c r="G154" s="110"/>
    </row>
    <row r="155" spans="1:7" s="29" customFormat="1" ht="68.25" customHeight="1">
      <c r="A155" s="154" t="s">
        <v>101</v>
      </c>
      <c r="B155" s="154"/>
      <c r="C155" s="154"/>
      <c r="D155" s="154"/>
      <c r="E155" s="154"/>
      <c r="F155" s="35"/>
      <c r="G155" s="31"/>
    </row>
    <row r="156" spans="1:6" s="101" customFormat="1" ht="57.75" customHeight="1">
      <c r="A156" s="11"/>
      <c r="B156" s="12"/>
      <c r="C156" s="11"/>
      <c r="D156" s="11"/>
      <c r="E156" s="11"/>
      <c r="F156" s="98"/>
    </row>
    <row r="157" ht="15.75" customHeight="1" hidden="1"/>
  </sheetData>
  <sheetProtection/>
  <mergeCells count="230">
    <mergeCell ref="E141:G141"/>
    <mergeCell ref="E142:G142"/>
    <mergeCell ref="E76:G76"/>
    <mergeCell ref="EY72:FE72"/>
    <mergeCell ref="FF72:FL72"/>
    <mergeCell ref="FM72:FS72"/>
    <mergeCell ref="FT72:FZ72"/>
    <mergeCell ref="EY82:FE82"/>
    <mergeCell ref="FF82:FL82"/>
    <mergeCell ref="FM82:FS82"/>
    <mergeCell ref="FT82:FZ82"/>
    <mergeCell ref="AX93:BD93"/>
    <mergeCell ref="A15:B15"/>
    <mergeCell ref="A18:B18"/>
    <mergeCell ref="A65:G65"/>
    <mergeCell ref="A27:G30"/>
    <mergeCell ref="A56:G57"/>
    <mergeCell ref="A53:B53"/>
    <mergeCell ref="AJ72:AP72"/>
    <mergeCell ref="AQ72:AW72"/>
    <mergeCell ref="AJ82:AP82"/>
    <mergeCell ref="ED72:EJ72"/>
    <mergeCell ref="EK72:EQ72"/>
    <mergeCell ref="ER72:EX72"/>
    <mergeCell ref="ED82:EJ82"/>
    <mergeCell ref="EK82:EQ82"/>
    <mergeCell ref="ER82:EX82"/>
    <mergeCell ref="DP82:DV82"/>
    <mergeCell ref="DW82:EC82"/>
    <mergeCell ref="A58:G59"/>
    <mergeCell ref="A60:G61"/>
    <mergeCell ref="A62:G63"/>
    <mergeCell ref="B64:C64"/>
    <mergeCell ref="DB72:DH72"/>
    <mergeCell ref="DI72:DO72"/>
    <mergeCell ref="DP72:DV72"/>
    <mergeCell ref="DW72:EC72"/>
    <mergeCell ref="CN72:CT72"/>
    <mergeCell ref="CU72:DA72"/>
    <mergeCell ref="BZ82:CF82"/>
    <mergeCell ref="CG82:CM82"/>
    <mergeCell ref="CN82:CT82"/>
    <mergeCell ref="CU82:DA82"/>
    <mergeCell ref="DB82:DH82"/>
    <mergeCell ref="DI82:DO82"/>
    <mergeCell ref="A21:G22"/>
    <mergeCell ref="A24:G26"/>
    <mergeCell ref="A35:G35"/>
    <mergeCell ref="A36:G36"/>
    <mergeCell ref="A44:G44"/>
    <mergeCell ref="BL72:BR72"/>
    <mergeCell ref="AQ82:AW82"/>
    <mergeCell ref="CG72:CM72"/>
    <mergeCell ref="A12:G12"/>
    <mergeCell ref="A31:G33"/>
    <mergeCell ref="BS72:BY72"/>
    <mergeCell ref="BZ72:CF72"/>
    <mergeCell ref="AX82:BD82"/>
    <mergeCell ref="BE82:BK82"/>
    <mergeCell ref="BL82:BR82"/>
    <mergeCell ref="BS82:BY82"/>
    <mergeCell ref="AX72:BD72"/>
    <mergeCell ref="BE72:BK72"/>
    <mergeCell ref="A1:G1"/>
    <mergeCell ref="A9:G11"/>
    <mergeCell ref="A4:G6"/>
    <mergeCell ref="A38:G43"/>
    <mergeCell ref="A2:G2"/>
    <mergeCell ref="A49:G50"/>
    <mergeCell ref="A45:G46"/>
    <mergeCell ref="A47:G48"/>
    <mergeCell ref="A37:F37"/>
    <mergeCell ref="A7:G8"/>
    <mergeCell ref="AJ93:AP93"/>
    <mergeCell ref="AQ93:AW93"/>
    <mergeCell ref="A34:B34"/>
    <mergeCell ref="H72:N72"/>
    <mergeCell ref="O72:U72"/>
    <mergeCell ref="V72:AB72"/>
    <mergeCell ref="AC72:AI72"/>
    <mergeCell ref="A72:G72"/>
    <mergeCell ref="A51:G52"/>
    <mergeCell ref="GA72:GG72"/>
    <mergeCell ref="GH72:GN72"/>
    <mergeCell ref="GO72:GU72"/>
    <mergeCell ref="GV72:HB72"/>
    <mergeCell ref="HC72:HI72"/>
    <mergeCell ref="HJ72:HP72"/>
    <mergeCell ref="HQ72:HW72"/>
    <mergeCell ref="HX72:ID72"/>
    <mergeCell ref="IE72:IK72"/>
    <mergeCell ref="IL72:IR72"/>
    <mergeCell ref="IS72:IV72"/>
    <mergeCell ref="A82:G82"/>
    <mergeCell ref="H82:N82"/>
    <mergeCell ref="O82:U82"/>
    <mergeCell ref="V82:AB82"/>
    <mergeCell ref="AC82:AI82"/>
    <mergeCell ref="GA82:GG82"/>
    <mergeCell ref="GH82:GN82"/>
    <mergeCell ref="GO82:GU82"/>
    <mergeCell ref="GV82:HB82"/>
    <mergeCell ref="HC82:HI82"/>
    <mergeCell ref="HJ82:HP82"/>
    <mergeCell ref="HQ82:HW82"/>
    <mergeCell ref="HX82:ID82"/>
    <mergeCell ref="IE82:IK82"/>
    <mergeCell ref="IL82:IR82"/>
    <mergeCell ref="IS82:IV82"/>
    <mergeCell ref="A93:G93"/>
    <mergeCell ref="H93:N93"/>
    <mergeCell ref="O93:U93"/>
    <mergeCell ref="V93:AB93"/>
    <mergeCell ref="AC93:AI93"/>
    <mergeCell ref="BE93:BK93"/>
    <mergeCell ref="BL93:BR93"/>
    <mergeCell ref="BS93:BY93"/>
    <mergeCell ref="BZ93:CF93"/>
    <mergeCell ref="CG93:CM93"/>
    <mergeCell ref="CN93:CT93"/>
    <mergeCell ref="CU93:DA93"/>
    <mergeCell ref="DB93:DH93"/>
    <mergeCell ref="DI93:DO93"/>
    <mergeCell ref="DP93:DV93"/>
    <mergeCell ref="DW93:EC93"/>
    <mergeCell ref="ED93:EJ93"/>
    <mergeCell ref="EK93:EQ93"/>
    <mergeCell ref="ER93:EX93"/>
    <mergeCell ref="EY93:FE93"/>
    <mergeCell ref="FF93:FL93"/>
    <mergeCell ref="FM93:FS93"/>
    <mergeCell ref="FT93:FZ93"/>
    <mergeCell ref="GA93:GG93"/>
    <mergeCell ref="GH93:GN93"/>
    <mergeCell ref="GO93:GU93"/>
    <mergeCell ref="GV93:HB93"/>
    <mergeCell ref="HC93:HI93"/>
    <mergeCell ref="HJ93:HP93"/>
    <mergeCell ref="HQ93:HW93"/>
    <mergeCell ref="HX93:ID93"/>
    <mergeCell ref="IE93:IK93"/>
    <mergeCell ref="IL93:IR93"/>
    <mergeCell ref="IS93:IV93"/>
    <mergeCell ref="A99:G99"/>
    <mergeCell ref="H99:N99"/>
    <mergeCell ref="O99:U99"/>
    <mergeCell ref="V99:AB99"/>
    <mergeCell ref="AC99:AI99"/>
    <mergeCell ref="AJ99:AP99"/>
    <mergeCell ref="AQ99:AW99"/>
    <mergeCell ref="AX99:BD99"/>
    <mergeCell ref="BE99:BK99"/>
    <mergeCell ref="BL99:BR99"/>
    <mergeCell ref="BS99:BY99"/>
    <mergeCell ref="BZ99:CF99"/>
    <mergeCell ref="CG99:CM99"/>
    <mergeCell ref="CN99:CT99"/>
    <mergeCell ref="CU99:DA99"/>
    <mergeCell ref="DB99:DH99"/>
    <mergeCell ref="DI99:DO99"/>
    <mergeCell ref="GH99:GN99"/>
    <mergeCell ref="GO99:GU99"/>
    <mergeCell ref="DP99:DV99"/>
    <mergeCell ref="DW99:EC99"/>
    <mergeCell ref="ED99:EJ99"/>
    <mergeCell ref="EK99:EQ99"/>
    <mergeCell ref="ER99:EX99"/>
    <mergeCell ref="EY99:FE99"/>
    <mergeCell ref="IS99:IV99"/>
    <mergeCell ref="GV99:HB99"/>
    <mergeCell ref="HC99:HI99"/>
    <mergeCell ref="HJ99:HP99"/>
    <mergeCell ref="HQ99:HW99"/>
    <mergeCell ref="HX99:ID99"/>
    <mergeCell ref="IE99:IK99"/>
    <mergeCell ref="A114:G114"/>
    <mergeCell ref="H114:N114"/>
    <mergeCell ref="O114:U114"/>
    <mergeCell ref="V114:AB114"/>
    <mergeCell ref="AC114:AI114"/>
    <mergeCell ref="IL99:IR99"/>
    <mergeCell ref="FF99:FL99"/>
    <mergeCell ref="FM99:FS99"/>
    <mergeCell ref="FT99:FZ99"/>
    <mergeCell ref="GA99:GG99"/>
    <mergeCell ref="AJ114:AP114"/>
    <mergeCell ref="AQ114:AW114"/>
    <mergeCell ref="AX114:BD114"/>
    <mergeCell ref="BE114:BK114"/>
    <mergeCell ref="BL114:BR114"/>
    <mergeCell ref="BS114:BY114"/>
    <mergeCell ref="BZ114:CF114"/>
    <mergeCell ref="CG114:CM114"/>
    <mergeCell ref="CN114:CT114"/>
    <mergeCell ref="CU114:DA114"/>
    <mergeCell ref="DB114:DH114"/>
    <mergeCell ref="DI114:DO114"/>
    <mergeCell ref="DP114:DV114"/>
    <mergeCell ref="DW114:EC114"/>
    <mergeCell ref="ED114:EJ114"/>
    <mergeCell ref="EK114:EQ114"/>
    <mergeCell ref="ER114:EX114"/>
    <mergeCell ref="EY114:FE114"/>
    <mergeCell ref="IE114:IK114"/>
    <mergeCell ref="FF114:FL114"/>
    <mergeCell ref="FM114:FS114"/>
    <mergeCell ref="FT114:FZ114"/>
    <mergeCell ref="GA114:GG114"/>
    <mergeCell ref="GH114:GN114"/>
    <mergeCell ref="GO114:GU114"/>
    <mergeCell ref="B140:B141"/>
    <mergeCell ref="A154:D154"/>
    <mergeCell ref="IL114:IR114"/>
    <mergeCell ref="IS114:IV114"/>
    <mergeCell ref="A115:G115"/>
    <mergeCell ref="GV114:HB114"/>
    <mergeCell ref="HC114:HI114"/>
    <mergeCell ref="HJ114:HP114"/>
    <mergeCell ref="HQ114:HW114"/>
    <mergeCell ref="HX114:ID114"/>
    <mergeCell ref="B142:C142"/>
    <mergeCell ref="B143:C143"/>
    <mergeCell ref="A140:A141"/>
    <mergeCell ref="A126:G126"/>
    <mergeCell ref="A135:G135"/>
    <mergeCell ref="A155:E155"/>
    <mergeCell ref="A144:G144"/>
    <mergeCell ref="A153:D153"/>
    <mergeCell ref="A136:G136"/>
    <mergeCell ref="B138:C138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3" max="6" man="1"/>
    <brk id="1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zoomScalePageLayoutView="0" workbookViewId="0" topLeftCell="A1">
      <selection activeCell="G15" sqref="G15"/>
    </sheetView>
  </sheetViews>
  <sheetFormatPr defaultColWidth="9.00390625" defaultRowHeight="12.75"/>
  <sheetData>
    <row r="1" spans="1:11" s="5" customFormat="1" ht="24.75" customHeight="1">
      <c r="A1" s="176" t="s">
        <v>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1" customFormat="1" ht="30.75" customHeight="1">
      <c r="A2" s="177" t="s">
        <v>19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s="1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80" t="s">
        <v>17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ht="12.7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2.75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</row>
    <row r="8" spans="1:11" ht="12.7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12.7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7.25">
      <c r="A11" s="181" t="s">
        <v>20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</row>
    <row r="12" spans="1:11" s="1" customFormat="1" ht="17.2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s="1" customFormat="1" ht="24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s="1" customFormat="1" ht="17.25" hidden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</row>
    <row r="15" spans="1:11" s="1" customFormat="1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7.25">
      <c r="A16" s="178" t="s">
        <v>127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s="1" customFormat="1" ht="17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s="1" customFormat="1" ht="90.7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1" s="1" customFormat="1" ht="17.25" hidden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</row>
    <row r="20" s="1" customFormat="1" ht="17.25"/>
    <row r="21" spans="1:11" s="1" customFormat="1" ht="17.25">
      <c r="A21" s="179" t="s">
        <v>21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1" s="1" customFormat="1" ht="17.25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s="1" customFormat="1" ht="51.7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="1" customFormat="1" ht="17.25"/>
    <row r="25" s="1" customFormat="1" ht="17.25"/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User</cp:lastModifiedBy>
  <cp:lastPrinted>2023-06-05T09:12:18Z</cp:lastPrinted>
  <dcterms:created xsi:type="dcterms:W3CDTF">2009-05-20T11:30:47Z</dcterms:created>
  <dcterms:modified xsi:type="dcterms:W3CDTF">2023-08-07T15:18:00Z</dcterms:modified>
  <cp:category/>
  <cp:version/>
  <cp:contentType/>
  <cp:contentStatus/>
</cp:coreProperties>
</file>