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256" windowHeight="11628" activeTab="2"/>
  </bookViews>
  <sheets>
    <sheet name="БизнесПлан" sheetId="1" r:id="rId1"/>
    <sheet name="Объёмы реализации в месяц" sheetId="2" r:id="rId2"/>
    <sheet name="Инструкция" sheetId="3" r:id="rId3"/>
  </sheets>
  <externalReferences>
    <externalReference r:id="rId6"/>
  </externalReferences>
  <definedNames>
    <definedName name="месСебест">'БизнесПлан'!$E$122</definedName>
    <definedName name="месячнаяПрограмма">'БизнесПлан'!#REF!</definedName>
    <definedName name="_xlnm.Print_Area" localSheetId="0">'БизнесПлан'!$A$1:$G$160</definedName>
  </definedNames>
  <calcPr fullCalcOnLoad="1"/>
</workbook>
</file>

<file path=xl/sharedStrings.xml><?xml version="1.0" encoding="utf-8"?>
<sst xmlns="http://schemas.openxmlformats.org/spreadsheetml/2006/main" count="177" uniqueCount="149">
  <si>
    <t>в том числе:</t>
  </si>
  <si>
    <t>3.3. Реализация продукции</t>
  </si>
  <si>
    <t>Наименование затрат и документов</t>
  </si>
  <si>
    <t>Итого:</t>
  </si>
  <si>
    <t>Наименование затрат</t>
  </si>
  <si>
    <t>Стоимость (руб.)</t>
  </si>
  <si>
    <t>ВСЕГО ЗАТРАТ:</t>
  </si>
  <si>
    <t>Наименование составляющих цены</t>
  </si>
  <si>
    <t>Продукция</t>
  </si>
  <si>
    <t>6.1. Среднемесячная выручка от реализации продукции</t>
  </si>
  <si>
    <t>6.2. Среднемесячная прибыль и рентабельность производства продукции, товаров, услуг.</t>
  </si>
  <si>
    <t>Совокупный годовой (чистый) доход (строка 3, табл. №9 х 12)</t>
  </si>
  <si>
    <t xml:space="preserve">1.5. Общая стоимость проекта (руб.) </t>
  </si>
  <si>
    <t xml:space="preserve">средства, привлекаемые из других источников </t>
  </si>
  <si>
    <t xml:space="preserve">вложение собственных средств </t>
  </si>
  <si>
    <t xml:space="preserve">1.3. Вид предпринимательской деятельности с перечислением видов выпускаемой продукции, товаров, услуг и т.д. :
</t>
  </si>
  <si>
    <t>инструкция: работать с БП достаточно просто.</t>
  </si>
  <si>
    <t>для заполнения полей типа такого:</t>
  </si>
  <si>
    <t>….нужно совершить двойной щелчок после последней написанной буквы, ( в примере обведено место  розовым овалом, а в реальном  БП, конечно, никаких овалов не будет), и начать писать то, что Вы хотите туда написать.</t>
  </si>
  <si>
    <t>Размышлений требует таблица 5. в ней в столбце 2 надо перечислить продаваемые товары или услуги, в столбце 5 - указать стоимость всех материалов на 1 ед. каждого изделия или услуги, в столбце 6 - объем данной услуги в месяц (просто числом), в столбце 4 оставить " 1" во всех ячейках</t>
  </si>
  <si>
    <t>Аренда (помещения, гаража, автотранспортных средств и т.д.)</t>
  </si>
  <si>
    <t>Итог</t>
  </si>
  <si>
    <t>Взносы в фонды</t>
  </si>
  <si>
    <t>Зарплата на одного</t>
  </si>
  <si>
    <t>Количество работников</t>
  </si>
  <si>
    <t>ВСЕГО:</t>
  </si>
  <si>
    <t xml:space="preserve"> БИЗНЕС – ПЛАН</t>
  </si>
  <si>
    <t>I.    ИНФОРМАЦИОННЫЕ ДАННЫЕ</t>
  </si>
  <si>
    <t>2.                СУЩЕСТВО ПРОЕКТА</t>
  </si>
  <si>
    <t>3. ПЛАН ПРОИЗВОДСТВА И СБЫТА ПРОДУКЦИИ, ТОВАРОВ, УСЛУГ.</t>
  </si>
  <si>
    <t xml:space="preserve">другие условия: </t>
  </si>
  <si>
    <t>4. ОБОСНОВАНИЕ СТОИМОСТИ ПРОЕКТА</t>
  </si>
  <si>
    <t>Свидетельство о регистрации (регистрационные сборы)</t>
  </si>
  <si>
    <t>Стоимость, рублей</t>
  </si>
  <si>
    <t xml:space="preserve">4.1. Организационные затраты </t>
  </si>
  <si>
    <t>Таблица 1</t>
  </si>
  <si>
    <t xml:space="preserve">4.2. Общая стоимость проекта </t>
  </si>
  <si>
    <t>Источник финансирования</t>
  </si>
  <si>
    <t>Таблица 2</t>
  </si>
  <si>
    <t xml:space="preserve">Основные средства         </t>
  </si>
  <si>
    <t xml:space="preserve">Материальные запасы         </t>
  </si>
  <si>
    <t>Таблица 3</t>
  </si>
  <si>
    <t xml:space="preserve">Перечень затрат </t>
  </si>
  <si>
    <t>Единица измерения</t>
  </si>
  <si>
    <t>Общая стоимость, рублей</t>
  </si>
  <si>
    <t>Таблица 4</t>
  </si>
  <si>
    <t>Стоимость затрат, рублей</t>
  </si>
  <si>
    <t>№ п/п</t>
  </si>
  <si>
    <t>Таблица  5</t>
  </si>
  <si>
    <t>Наименование материала</t>
  </si>
  <si>
    <t>количество</t>
  </si>
  <si>
    <t>Стоимость 1 единицы материала, рублей</t>
  </si>
  <si>
    <t>Период, на который делаются запасы</t>
  </si>
  <si>
    <t>5. РАСЧЕТ СЕБЕСТОИМОСТИ ПРОДУКЦИИ, ТОВАРОВ, УСЛУГ И ЦЕНЫ ИХ РЕАЛИЗАЦИИ</t>
  </si>
  <si>
    <t>Таблица 6</t>
  </si>
  <si>
    <t>Наименование составляющих себестоимости продукции</t>
  </si>
  <si>
    <t>Сырье и материалы (графа 6 таблицы 5 или данные калькуляции в расчете на месяц)</t>
  </si>
  <si>
    <t>Затраты на аренду (1 месяц)</t>
  </si>
  <si>
    <t>Другие затраты, относимые на себестоимость</t>
  </si>
  <si>
    <t>Итого производственных расходов, т.е. себестоимость месячного объема продукции в месяц</t>
  </si>
  <si>
    <t>5.1 Себестоимость объема выпускаемой продукции,  товаров   услуг в месяц, рублей</t>
  </si>
  <si>
    <t>5.2. Цена реализации продукции</t>
  </si>
  <si>
    <t>Таблица 7</t>
  </si>
  <si>
    <t>Себестоимость единицы продукции (услуг), то есть соотношение себестоимости  объема продукции в месяц (строка 5 табл. №6), к объему производства продукции в месяц(количество):</t>
  </si>
  <si>
    <t>Себестоимость единицы продукции  (строка 6 табл. №6),рублей</t>
  </si>
  <si>
    <t>Минимальная рентабельность ( строка 1 *строка 2 / 100%</t>
  </si>
  <si>
    <t>Минимальная рентабельность,%</t>
  </si>
  <si>
    <t>Средняя розничная цена реализации аналогичной продукции через торговую сеть, рублей</t>
  </si>
  <si>
    <t>6. ОБОСНОВАНИЕ СОСТОЯТЕЛЬНОСТИ ПРОЕКТА</t>
  </si>
  <si>
    <t>Минимальная цена реализации продукции, (строка 1 + строка 3), рублей</t>
  </si>
  <si>
    <t>Таблица 8</t>
  </si>
  <si>
    <t>Наименование показателя</t>
  </si>
  <si>
    <t>един измерения</t>
  </si>
  <si>
    <t>Среднемесячный объем реализации продукции в натуральном выражении</t>
  </si>
  <si>
    <t>Таблица 9</t>
  </si>
  <si>
    <t>Общий валовый доход в месяц (строка 3 таблицы 8)</t>
  </si>
  <si>
    <t>Чистый доход в месяц (строка 1 минус строка 2)</t>
  </si>
  <si>
    <t>Рентабельность, % (строка 3/строка 2) х 100, %</t>
  </si>
  <si>
    <t>Планируемая цена реализации единицы продукции, рублей</t>
  </si>
  <si>
    <t>Себестоимость объема всей продукции в месяц (строка 5 таблицы 6)</t>
  </si>
  <si>
    <t xml:space="preserve">2.4. Намечаемые объемы выпуска и реализации продукции, товаров, услуг: </t>
  </si>
  <si>
    <t>частичное возмещение Министерством социально-демографической и семейной политики Самарской области</t>
  </si>
  <si>
    <t>Валовый доход в месяц от реализации продукции (строка 1 х строка 2), рублей</t>
  </si>
  <si>
    <t>1.4. Форма собственности:частная собственность</t>
  </si>
  <si>
    <t>штука</t>
  </si>
  <si>
    <t>мобильная связь+интернет</t>
  </si>
  <si>
    <t>2.5. Время, необходимое для начала деятельности: 2 месяца</t>
  </si>
  <si>
    <t>Соц. Контракт</t>
  </si>
  <si>
    <t>личные средства</t>
  </si>
  <si>
    <t>№</t>
  </si>
  <si>
    <t>Цена</t>
  </si>
  <si>
    <t>Количество</t>
  </si>
  <si>
    <t>Сумма</t>
  </si>
  <si>
    <t>ИТОГО:</t>
  </si>
  <si>
    <t>Намечаемые объемы реализации услуг (продукции) в месяц</t>
  </si>
  <si>
    <t xml:space="preserve"> «____»___________2023 г.           ________________          ____________________
                                      подпись                        Ф.И.О
                                                                                          </t>
  </si>
  <si>
    <t>Прочие затраты</t>
  </si>
  <si>
    <r>
      <t xml:space="preserve">4.3. Затраты на приобретение </t>
    </r>
    <r>
      <rPr>
        <b/>
        <sz val="12"/>
        <rFont val="Courier New"/>
        <family val="3"/>
      </rPr>
      <t>основных средств</t>
    </r>
    <r>
      <rPr>
        <sz val="12"/>
        <rFont val="Courier New"/>
        <family val="3"/>
      </rPr>
      <t>:</t>
    </r>
  </si>
  <si>
    <r>
      <t xml:space="preserve">4.5. Затраты на создание запасов сырья, </t>
    </r>
    <r>
      <rPr>
        <b/>
        <sz val="12"/>
        <rFont val="Courier New"/>
        <family val="3"/>
      </rPr>
      <t>материалов</t>
    </r>
    <r>
      <rPr>
        <sz val="12"/>
        <rFont val="Courier New"/>
        <family val="3"/>
      </rPr>
      <t>, комплектующих изделий</t>
    </r>
  </si>
  <si>
    <t xml:space="preserve"> Доход подлежит налогообложению в установленном законом порядке.</t>
  </si>
  <si>
    <r>
      <t xml:space="preserve">Профессиональное </t>
    </r>
    <r>
      <rPr>
        <b/>
        <sz val="12"/>
        <rFont val="Arial"/>
        <family val="2"/>
      </rPr>
      <t>обучение</t>
    </r>
    <r>
      <rPr>
        <sz val="12"/>
        <rFont val="Arial"/>
        <family val="2"/>
      </rPr>
      <t xml:space="preserve"> и повышение квалификации</t>
    </r>
  </si>
  <si>
    <t>Страхование</t>
  </si>
  <si>
    <t>подтверждающие документы прилагаются :</t>
  </si>
  <si>
    <t>3.2. Условия, необходимые для реализации производства.</t>
  </si>
  <si>
    <t>Перечень основных средств</t>
  </si>
  <si>
    <t>4.4. Затраты на содержание основных средств и прочие затраты :</t>
  </si>
  <si>
    <r>
      <t xml:space="preserve">Количество                     </t>
    </r>
    <r>
      <rPr>
        <b/>
        <sz val="12"/>
        <rFont val="Arial"/>
        <family val="2"/>
      </rPr>
      <t>в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месяц</t>
    </r>
  </si>
  <si>
    <r>
      <t xml:space="preserve">Объем материала </t>
    </r>
    <r>
      <rPr>
        <b/>
        <sz val="12"/>
        <rFont val="Arial"/>
        <family val="2"/>
      </rPr>
      <t>на месяц</t>
    </r>
    <r>
      <rPr>
        <sz val="12"/>
        <rFont val="Arial"/>
        <family val="2"/>
      </rPr>
      <t>, рублей</t>
    </r>
  </si>
  <si>
    <r>
      <t xml:space="preserve">приобретение основных средств (перечислить): </t>
    </r>
    <r>
      <rPr>
        <b/>
        <u val="single"/>
        <sz val="12"/>
        <rFont val="Courier New"/>
        <family val="3"/>
      </rPr>
      <t xml:space="preserve">см.таблица № 3 </t>
    </r>
    <r>
      <rPr>
        <b/>
        <sz val="12"/>
        <rFont val="Courier New"/>
        <family val="3"/>
      </rPr>
      <t xml:space="preserve"> </t>
    </r>
  </si>
  <si>
    <r>
      <t xml:space="preserve">сырье, материалы, покупные комплектующие изделия (перечислить): </t>
    </r>
    <r>
      <rPr>
        <b/>
        <u val="single"/>
        <sz val="12"/>
        <rFont val="Courier New"/>
        <family val="3"/>
      </rPr>
      <t>см.таблица № 5</t>
    </r>
  </si>
  <si>
    <t>Сумма планируемых затрат (из месячной потребности) на другие производственные нужды (вода, газ, тепло, транспортные расходы, коммунальные услуги, реклама, налоги и т.д.)</t>
  </si>
  <si>
    <t>Наименование услуги</t>
  </si>
  <si>
    <r>
      <t xml:space="preserve">1.1. Фамилия, имя и отчество (последнее - при наличии) предпринимателя: </t>
    </r>
    <r>
      <rPr>
        <sz val="12"/>
        <color indexed="10"/>
        <rFont val="Courier New"/>
        <family val="3"/>
      </rPr>
      <t>Иванов Иван Иванович</t>
    </r>
    <r>
      <rPr>
        <sz val="12"/>
        <rFont val="Courier New"/>
        <family val="3"/>
      </rPr>
      <t xml:space="preserve">       Телефон: </t>
    </r>
    <r>
      <rPr>
        <sz val="12"/>
        <color indexed="10"/>
        <rFont val="Courier New"/>
        <family val="3"/>
      </rPr>
      <t xml:space="preserve">8-927-000-00-00 </t>
    </r>
    <r>
      <rPr>
        <sz val="12"/>
        <rFont val="Courier New"/>
        <family val="3"/>
      </rPr>
      <t xml:space="preserve">       ИНН:  </t>
    </r>
    <r>
      <rPr>
        <sz val="12"/>
        <color indexed="10"/>
        <rFont val="Courier New"/>
        <family val="3"/>
      </rPr>
      <t>632500000000</t>
    </r>
    <r>
      <rPr>
        <sz val="12"/>
        <rFont val="Courier New"/>
        <family val="3"/>
      </rPr>
      <t xml:space="preserve">          </t>
    </r>
  </si>
  <si>
    <r>
      <t xml:space="preserve">1.2. Дата и год рождения:  </t>
    </r>
    <r>
      <rPr>
        <sz val="12"/>
        <color indexed="10"/>
        <rFont val="Courier New"/>
        <family val="3"/>
      </rPr>
      <t xml:space="preserve"> 00.00.0000г.</t>
    </r>
    <r>
      <rPr>
        <sz val="12"/>
        <rFont val="Courier New"/>
        <family val="3"/>
      </rPr>
      <t xml:space="preserve">            образование: </t>
    </r>
    <r>
      <rPr>
        <sz val="12"/>
        <color indexed="10"/>
        <rFont val="Courier New"/>
        <family val="3"/>
      </rPr>
      <t xml:space="preserve">Желательно указать профильное образование согласно бизнес-плану. Если такового нет, указывается имеющееся (например, "высшее экономическое"). </t>
    </r>
    <r>
      <rPr>
        <sz val="12"/>
        <rFont val="Courier New"/>
        <family val="3"/>
      </rPr>
      <t xml:space="preserve">Опыт работы в выбранной сфере деятельности: </t>
    </r>
    <r>
      <rPr>
        <sz val="12"/>
        <color indexed="10"/>
        <rFont val="Courier New"/>
        <family val="3"/>
      </rPr>
      <t>указать, если имеется</t>
    </r>
  </si>
  <si>
    <r>
      <t xml:space="preserve">1.3. Вид предпринимательской деятельности с перечислением видов выпускаемой продукции, товаров, услуг и т.д.: </t>
    </r>
    <r>
      <rPr>
        <sz val="12"/>
        <color indexed="10"/>
        <rFont val="Courier New"/>
        <family val="3"/>
      </rPr>
      <t>например,</t>
    </r>
    <r>
      <rPr>
        <sz val="12"/>
        <rFont val="Courier New"/>
        <family val="3"/>
      </rPr>
      <t xml:space="preserve"> </t>
    </r>
    <r>
      <rPr>
        <sz val="12"/>
        <color indexed="10"/>
        <rFont val="Courier New"/>
        <family val="3"/>
      </rPr>
      <t>"услуги пошива по индивидуальным заказам"</t>
    </r>
    <r>
      <rPr>
        <sz val="12"/>
        <rFont val="Courier New"/>
        <family val="3"/>
      </rPr>
      <t xml:space="preserve">
</t>
    </r>
  </si>
  <si>
    <r>
      <t xml:space="preserve">предпринимательского проекта : </t>
    </r>
    <r>
      <rPr>
        <b/>
        <sz val="12"/>
        <color indexed="10"/>
        <rFont val="Courier New"/>
        <family val="3"/>
      </rPr>
      <t>Название проекта (например, "предоставление услуг по пошиву одежды" или "Ателье "Светлана")</t>
    </r>
  </si>
  <si>
    <r>
      <t xml:space="preserve">1.6. Место осуществления  предпринимательской деятельности: </t>
    </r>
    <r>
      <rPr>
        <sz val="12"/>
        <color indexed="10"/>
        <rFont val="Courier New"/>
        <family val="3"/>
      </rPr>
      <t xml:space="preserve">арендованное помещение, расположенное по адресу: указывается точный адрес. </t>
    </r>
  </si>
  <si>
    <r>
      <t xml:space="preserve">2.1. Полное название вида предпринимательской деятельности с указанием кодов ОКВЭД: </t>
    </r>
    <r>
      <rPr>
        <sz val="12"/>
        <color indexed="10"/>
        <rFont val="Courier New"/>
        <family val="3"/>
      </rPr>
      <t xml:space="preserve">Указать организационно-правовую форму ведения бизнеса: ИП либо самозанятость. Указать ОКВЭД - коды видов деятельности. Указывается четыре цифры с расшифровкой. Например, ОКВЭД 14.19 "Производство прочей одежды и аксессуаров одежды". Уточнить ОКВЭД можно на сайте https://okvedkod.ru/
</t>
    </r>
  </si>
  <si>
    <r>
      <t xml:space="preserve">2.2. Полное перечисление выпускаемой продукции, товаров, услуг и т.д.: </t>
    </r>
    <r>
      <rPr>
        <sz val="12"/>
        <color indexed="10"/>
        <rFont val="Courier New"/>
        <family val="3"/>
      </rPr>
      <t>пошив одежды: кимоно, халаты, сорочки, пижамы</t>
    </r>
  </si>
  <si>
    <r>
      <t xml:space="preserve">2.3. Характеристики выпускаемой продукции, товаров, услуг: </t>
    </r>
    <r>
      <rPr>
        <sz val="12"/>
        <color indexed="10"/>
        <rFont val="Courier New"/>
        <family val="3"/>
      </rPr>
      <t>Краткое описание бизнес-проекта. Например, "пошив будет производиться по индивидуальному заказу, по размерам заказчика, с учетом пожеланий при выборе дизайна и метериала. Короткий срок исполнения заказа"</t>
    </r>
  </si>
  <si>
    <r>
      <t xml:space="preserve">2.6. Требуется ли разрешение соответствующих органов (СЭС, пожарная охрана и т.д.): </t>
    </r>
    <r>
      <rPr>
        <sz val="12"/>
        <color indexed="10"/>
        <rFont val="Courier New"/>
        <family val="3"/>
      </rPr>
      <t>если "да", следует прописать, какое именно разрешение необходимо. Если нет, указать "не требуется"</t>
    </r>
  </si>
  <si>
    <r>
      <t xml:space="preserve">3.1. Краткое описание производственного процесса: </t>
    </r>
    <r>
      <rPr>
        <sz val="12"/>
        <color indexed="10"/>
        <rFont val="Courier New"/>
        <family val="3"/>
      </rPr>
      <t>Поиск клиента; Основные этапы оказания услуги: перечислить. Например: снятие мерок, подготовка выкройки, пошив изделия, примерка и т.п. Расчет с клиентом</t>
    </r>
    <r>
      <rPr>
        <sz val="12"/>
        <rFont val="Courier New"/>
        <family val="3"/>
      </rPr>
      <t xml:space="preserve"> </t>
    </r>
  </si>
  <si>
    <r>
      <t xml:space="preserve">помещение, энергоносители (эл.энергия, вода, газ): </t>
    </r>
    <r>
      <rPr>
        <sz val="12"/>
        <color indexed="10"/>
        <rFont val="Courier New"/>
        <family val="3"/>
      </rPr>
      <t xml:space="preserve">указать площадь помещения, какими коммуникациями оно оснащено </t>
    </r>
  </si>
  <si>
    <r>
      <t xml:space="preserve">Конкурентная способность (наличие конкурента): </t>
    </r>
    <r>
      <rPr>
        <sz val="12"/>
        <color indexed="10"/>
        <rFont val="Courier New"/>
        <family val="3"/>
      </rPr>
      <t>написать минимум двух конкурентов в выбранной сфере деятельности. Указать свои преимущества по сравнению с ними</t>
    </r>
    <r>
      <rPr>
        <sz val="12"/>
        <rFont val="Courier New"/>
        <family val="3"/>
      </rPr>
      <t xml:space="preserve">
</t>
    </r>
  </si>
  <si>
    <r>
      <t xml:space="preserve">Уровень цены (по сравнению с аналогом): </t>
    </r>
    <r>
      <rPr>
        <sz val="12"/>
        <color indexed="10"/>
        <rFont val="Courier New"/>
        <family val="3"/>
      </rPr>
      <t>выбрать: средний/выше среднего/ниже среднего</t>
    </r>
  </si>
  <si>
    <r>
      <t xml:space="preserve">Каналы сбыта (магазины, розничная торговля, реализация на дому, по договорам с предприятиями и т.д.):  </t>
    </r>
    <r>
      <rPr>
        <sz val="12"/>
        <color indexed="10"/>
        <rFont val="Courier New"/>
        <family val="3"/>
      </rPr>
      <t>по индивидуальным заказам</t>
    </r>
  </si>
  <si>
    <r>
      <t xml:space="preserve">Реклама (необходимость, её виды): </t>
    </r>
    <r>
      <rPr>
        <sz val="12"/>
        <color indexed="10"/>
        <rFont val="Courier New"/>
        <family val="3"/>
      </rPr>
      <t>соцсети, визитки</t>
    </r>
  </si>
  <si>
    <t>коммунальные расходы</t>
  </si>
  <si>
    <t xml:space="preserve">транспортные расходы </t>
  </si>
  <si>
    <t>прочие расходы</t>
  </si>
  <si>
    <t>реклама</t>
  </si>
  <si>
    <t>Прямострочная промышленная швейная машинка</t>
  </si>
  <si>
    <t>Оверлок</t>
  </si>
  <si>
    <t>Распошивальная машина</t>
  </si>
  <si>
    <t>Манекен</t>
  </si>
  <si>
    <t xml:space="preserve">Стол раскройный </t>
  </si>
  <si>
    <t>Ткань</t>
  </si>
  <si>
    <t>метр</t>
  </si>
  <si>
    <t>Нитки для пошива</t>
  </si>
  <si>
    <t>Нитки для оверлока</t>
  </si>
  <si>
    <t>Кимоно</t>
  </si>
  <si>
    <t>Халат</t>
  </si>
  <si>
    <t>Сорочка</t>
  </si>
  <si>
    <t>Фурнитура</t>
  </si>
  <si>
    <t>В эту ячейку закладывается налог+данные таблицы 4</t>
  </si>
  <si>
    <t>Сумма субсидии в рамках социального контракта</t>
  </si>
  <si>
    <t>Это выручка, сумма ДО вычета расходов на ведение бизнеса</t>
  </si>
  <si>
    <t>Это реальный, чистый доход в месяц, кторый получит семья</t>
  </si>
  <si>
    <t>В таблицах заполнению подлежат только зеленые ячейки. В ячейки оранжевого цвета заходить не надо. Они рассчитываются автоматически по формулам, встроенным прямо в ячейки.  Все суммы в таблице 9 считаются автоматически и обусловлены другими показателями. Для того, чтобы увеличить выручку необходимо либо увеличивать количество оказываемых услуг, либо увеличивать среднюю стоимость услуг, либо уменьшать себестоимость услуги (то есть расходы на бизнес)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</si>
</sst>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р.&quot;"/>
    <numFmt numFmtId="179" formatCode="#,##0&quot;р.&quot;"/>
    <numFmt numFmtId="180" formatCode="#,##0.00_р_."/>
    <numFmt numFmtId="181" formatCode="0.0%"/>
    <numFmt numFmtId="182" formatCode="[$-FC19]d\ mmmm\ yyyy\ &quot;г.&quot;"/>
    <numFmt numFmtId="183" formatCode="0.000"/>
    <numFmt numFmtId="184" formatCode="0.0"/>
  </numFmts>
  <fonts count="53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12"/>
      <name val="Courier New"/>
      <family val="3"/>
    </font>
    <font>
      <b/>
      <sz val="12"/>
      <name val="Courier New"/>
      <family val="3"/>
    </font>
    <font>
      <sz val="12"/>
      <name val="Arial"/>
      <family val="2"/>
    </font>
    <font>
      <b/>
      <sz val="12"/>
      <name val="Arial"/>
      <family val="2"/>
    </font>
    <font>
      <b/>
      <sz val="10"/>
      <name val="Courier New"/>
      <family val="3"/>
    </font>
    <font>
      <sz val="12"/>
      <name val="Times New Roman"/>
      <family val="1"/>
    </font>
    <font>
      <b/>
      <u val="single"/>
      <sz val="12"/>
      <name val="Courier New"/>
      <family val="3"/>
    </font>
    <font>
      <b/>
      <sz val="12"/>
      <color indexed="10"/>
      <name val="Courier New"/>
      <family val="3"/>
    </font>
    <font>
      <sz val="12"/>
      <color indexed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2"/>
      <color rgb="FFFF0000"/>
      <name val="Courier New"/>
      <family val="3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5" fillId="0" borderId="0" xfId="0" applyFont="1" applyBorder="1" applyAlignment="1" applyProtection="1">
      <alignment vertical="top" wrapText="1"/>
      <protection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5" fillId="0" borderId="0" xfId="0" applyFont="1" applyAlignment="1" applyProtection="1">
      <alignment horizontal="left" vertical="top"/>
      <protection locked="0"/>
    </xf>
    <xf numFmtId="178" fontId="6" fillId="33" borderId="14" xfId="0" applyNumberFormat="1" applyFont="1" applyFill="1" applyBorder="1" applyAlignment="1" applyProtection="1">
      <alignment horizontal="center" vertical="center" shrinkToFit="1"/>
      <protection/>
    </xf>
    <xf numFmtId="178" fontId="6" fillId="0" borderId="0" xfId="0" applyNumberFormat="1" applyFont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5" fillId="0" borderId="11" xfId="0" applyFont="1" applyBorder="1" applyAlignment="1" applyProtection="1">
      <alignment vertical="top"/>
      <protection locked="0"/>
    </xf>
    <xf numFmtId="0" fontId="5" fillId="0" borderId="0" xfId="0" applyFont="1" applyAlignment="1" applyProtection="1">
      <alignment/>
      <protection locked="0"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7" fillId="0" borderId="15" xfId="0" applyFont="1" applyBorder="1" applyAlignment="1" applyProtection="1">
      <alignment horizontal="center" wrapText="1"/>
      <protection/>
    </xf>
    <xf numFmtId="0" fontId="7" fillId="0" borderId="0" xfId="0" applyFont="1" applyAlignment="1">
      <alignment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left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wrapText="1"/>
      <protection/>
    </xf>
    <xf numFmtId="0" fontId="8" fillId="0" borderId="20" xfId="0" applyFont="1" applyBorder="1" applyAlignment="1" applyProtection="1">
      <alignment horizontal="center" wrapText="1"/>
      <protection/>
    </xf>
    <xf numFmtId="0" fontId="8" fillId="0" borderId="21" xfId="0" applyFont="1" applyBorder="1" applyAlignment="1" applyProtection="1">
      <alignment horizontal="center" wrapText="1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2" xfId="0" applyFont="1" applyBorder="1" applyAlignment="1" applyProtection="1">
      <alignment horizontal="center" vertical="top" wrapText="1"/>
      <protection/>
    </xf>
    <xf numFmtId="0" fontId="7" fillId="0" borderId="23" xfId="0" applyFont="1" applyBorder="1" applyAlignment="1" applyProtection="1">
      <alignment horizontal="left" vertical="top" wrapText="1"/>
      <protection/>
    </xf>
    <xf numFmtId="0" fontId="8" fillId="0" borderId="0" xfId="0" applyFont="1" applyAlignment="1">
      <alignment horizontal="center" wrapText="1"/>
    </xf>
    <xf numFmtId="0" fontId="7" fillId="0" borderId="2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19" xfId="0" applyFont="1" applyBorder="1" applyAlignment="1" applyProtection="1">
      <alignment horizontal="center" vertical="top" wrapText="1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right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7" fillId="0" borderId="19" xfId="0" applyFont="1" applyBorder="1" applyAlignment="1" applyProtection="1">
      <alignment horizontal="center" vertical="top" wrapText="1"/>
      <protection locked="0"/>
    </xf>
    <xf numFmtId="0" fontId="7" fillId="34" borderId="20" xfId="0" applyFont="1" applyFill="1" applyBorder="1" applyAlignment="1" applyProtection="1">
      <alignment horizontal="left" vertical="top" wrapText="1"/>
      <protection locked="0"/>
    </xf>
    <xf numFmtId="0" fontId="7" fillId="34" borderId="12" xfId="0" applyFont="1" applyFill="1" applyBorder="1" applyAlignment="1" applyProtection="1">
      <alignment horizontal="center" vertical="top" wrapText="1"/>
      <protection locked="0"/>
    </xf>
    <xf numFmtId="178" fontId="8" fillId="34" borderId="12" xfId="0" applyNumberFormat="1" applyFont="1" applyFill="1" applyBorder="1" applyAlignment="1" applyProtection="1">
      <alignment horizontal="center" shrinkToFi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22" xfId="0" applyFont="1" applyBorder="1" applyAlignment="1" applyProtection="1">
      <alignment vertical="top" wrapText="1"/>
      <protection/>
    </xf>
    <xf numFmtId="178" fontId="8" fillId="33" borderId="25" xfId="0" applyNumberFormat="1" applyFont="1" applyFill="1" applyBorder="1" applyAlignment="1" applyProtection="1">
      <alignment horizontal="center" shrinkToFit="1"/>
      <protection/>
    </xf>
    <xf numFmtId="0" fontId="7" fillId="0" borderId="0" xfId="0" applyFont="1" applyBorder="1" applyAlignment="1" applyProtection="1">
      <alignment vertical="top" wrapText="1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right" vertical="top" wrapText="1"/>
      <protection/>
    </xf>
    <xf numFmtId="0" fontId="8" fillId="0" borderId="26" xfId="0" applyFont="1" applyBorder="1" applyAlignment="1" applyProtection="1">
      <alignment horizontal="center" wrapText="1"/>
      <protection/>
    </xf>
    <xf numFmtId="0" fontId="8" fillId="0" borderId="27" xfId="0" applyFont="1" applyBorder="1" applyAlignment="1" applyProtection="1">
      <alignment horizontal="center" wrapText="1"/>
      <protection/>
    </xf>
    <xf numFmtId="0" fontId="8" fillId="0" borderId="0" xfId="0" applyFont="1" applyBorder="1" applyAlignment="1" applyProtection="1">
      <alignment horizontal="right"/>
      <protection/>
    </xf>
    <xf numFmtId="0" fontId="8" fillId="0" borderId="28" xfId="0" applyFont="1" applyBorder="1" applyAlignment="1" applyProtection="1">
      <alignment horizontal="center" wrapText="1"/>
      <protection/>
    </xf>
    <xf numFmtId="0" fontId="7" fillId="0" borderId="28" xfId="0" applyFont="1" applyBorder="1" applyAlignment="1" applyProtection="1">
      <alignment horizontal="center" vertical="top" wrapText="1"/>
      <protection/>
    </xf>
    <xf numFmtId="0" fontId="7" fillId="34" borderId="28" xfId="0" applyFont="1" applyFill="1" applyBorder="1" applyAlignment="1" applyProtection="1">
      <alignment horizontal="left" vertical="top" wrapText="1"/>
      <protection locked="0"/>
    </xf>
    <xf numFmtId="178" fontId="8" fillId="34" borderId="12" xfId="0" applyNumberFormat="1" applyFont="1" applyFill="1" applyBorder="1" applyAlignment="1" applyProtection="1">
      <alignment horizontal="center" vertical="top" shrinkToFit="1"/>
      <protection locked="0"/>
    </xf>
    <xf numFmtId="0" fontId="7" fillId="0" borderId="29" xfId="0" applyFont="1" applyBorder="1" applyAlignment="1" applyProtection="1">
      <alignment vertical="top" wrapText="1"/>
      <protection/>
    </xf>
    <xf numFmtId="0" fontId="7" fillId="0" borderId="29" xfId="0" applyFont="1" applyBorder="1" applyAlignment="1" applyProtection="1">
      <alignment horizontal="left" vertical="top" wrapText="1"/>
      <protection/>
    </xf>
    <xf numFmtId="178" fontId="8" fillId="33" borderId="25" xfId="0" applyNumberFormat="1" applyFont="1" applyFill="1" applyBorder="1" applyAlignment="1" applyProtection="1">
      <alignment horizontal="center" vertical="top" shrinkToFit="1"/>
      <protection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 applyProtection="1">
      <alignment horizontal="right" wrapText="1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8" fillId="0" borderId="0" xfId="0" applyFont="1" applyBorder="1" applyAlignment="1">
      <alignment/>
    </xf>
    <xf numFmtId="0" fontId="7" fillId="0" borderId="0" xfId="0" applyFont="1" applyBorder="1" applyAlignment="1" applyProtection="1">
      <alignment horizontal="left"/>
      <protection/>
    </xf>
    <xf numFmtId="0" fontId="7" fillId="0" borderId="24" xfId="0" applyFont="1" applyBorder="1" applyAlignment="1" applyProtection="1">
      <alignment horizontal="right"/>
      <protection/>
    </xf>
    <xf numFmtId="0" fontId="7" fillId="0" borderId="0" xfId="0" applyFont="1" applyAlignment="1">
      <alignment wrapText="1"/>
    </xf>
    <xf numFmtId="0" fontId="7" fillId="0" borderId="19" xfId="0" applyFont="1" applyBorder="1" applyAlignment="1" applyProtection="1">
      <alignment horizontal="center" wrapText="1"/>
      <protection/>
    </xf>
    <xf numFmtId="0" fontId="7" fillId="34" borderId="12" xfId="0" applyFont="1" applyFill="1" applyBorder="1" applyAlignment="1" applyProtection="1">
      <alignment horizontal="left" vertical="top" wrapText="1"/>
      <protection locked="0"/>
    </xf>
    <xf numFmtId="0" fontId="7" fillId="0" borderId="12" xfId="0" applyFont="1" applyBorder="1" applyAlignment="1" applyProtection="1">
      <alignment horizontal="left" vertical="top" wrapText="1"/>
      <protection/>
    </xf>
    <xf numFmtId="178" fontId="8" fillId="33" borderId="12" xfId="0" applyNumberFormat="1" applyFont="1" applyFill="1" applyBorder="1" applyAlignment="1" applyProtection="1">
      <alignment horizontal="center" shrinkToFit="1"/>
      <protection/>
    </xf>
    <xf numFmtId="0" fontId="7" fillId="0" borderId="30" xfId="0" applyFont="1" applyBorder="1" applyAlignment="1" applyProtection="1">
      <alignment horizont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7" fillId="33" borderId="12" xfId="0" applyFont="1" applyFill="1" applyBorder="1" applyAlignment="1" applyProtection="1">
      <alignment horizontal="left" vertical="top" wrapText="1"/>
      <protection/>
    </xf>
    <xf numFmtId="0" fontId="7" fillId="0" borderId="0" xfId="0" applyFont="1" applyAlignment="1">
      <alignment/>
    </xf>
    <xf numFmtId="0" fontId="7" fillId="0" borderId="26" xfId="0" applyFont="1" applyBorder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horizontal="center" vertical="center"/>
      <protection/>
    </xf>
    <xf numFmtId="0" fontId="7" fillId="33" borderId="25" xfId="0" applyFont="1" applyFill="1" applyBorder="1" applyAlignment="1" applyProtection="1">
      <alignment horizontal="left" vertical="top" wrapText="1"/>
      <protection/>
    </xf>
    <xf numFmtId="0" fontId="7" fillId="0" borderId="0" xfId="0" applyFont="1" applyAlignment="1" applyProtection="1">
      <alignment horizontal="center" wrapText="1"/>
      <protection locked="0"/>
    </xf>
    <xf numFmtId="0" fontId="7" fillId="0" borderId="19" xfId="0" applyFont="1" applyFill="1" applyBorder="1" applyAlignment="1" applyProtection="1">
      <alignment horizontal="center" wrapText="1"/>
      <protection/>
    </xf>
    <xf numFmtId="0" fontId="7" fillId="0" borderId="22" xfId="0" applyFont="1" applyFill="1" applyBorder="1" applyAlignment="1" applyProtection="1">
      <alignment horizontal="center" wrapText="1"/>
      <protection/>
    </xf>
    <xf numFmtId="0" fontId="7" fillId="0" borderId="0" xfId="0" applyFont="1" applyAlignment="1">
      <alignment horizontal="center" wrapText="1"/>
    </xf>
    <xf numFmtId="0" fontId="7" fillId="34" borderId="12" xfId="0" applyFont="1" applyFill="1" applyBorder="1" applyAlignment="1" applyProtection="1">
      <alignment horizontal="left" vertical="center" wrapText="1"/>
      <protection locked="0"/>
    </xf>
    <xf numFmtId="178" fontId="8" fillId="33" borderId="12" xfId="0" applyNumberFormat="1" applyFont="1" applyFill="1" applyBorder="1" applyAlignment="1" applyProtection="1">
      <alignment horizontal="center" vertical="center" shrinkToFit="1"/>
      <protection/>
    </xf>
    <xf numFmtId="178" fontId="7" fillId="33" borderId="25" xfId="0" applyNumberFormat="1" applyFont="1" applyFill="1" applyBorder="1" applyAlignment="1" applyProtection="1">
      <alignment horizontal="left" vertical="center" wrapText="1" shrinkToFit="1"/>
      <protection/>
    </xf>
    <xf numFmtId="178" fontId="7" fillId="33" borderId="31" xfId="0" applyNumberFormat="1" applyFont="1" applyFill="1" applyBorder="1" applyAlignment="1" applyProtection="1">
      <alignment horizontal="left" vertical="center" wrapText="1" shrinkToFit="1"/>
      <protection/>
    </xf>
    <xf numFmtId="0" fontId="7" fillId="0" borderId="12" xfId="0" applyFont="1" applyBorder="1" applyAlignment="1" applyProtection="1">
      <alignment horizont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left" vertical="center"/>
      <protection/>
    </xf>
    <xf numFmtId="178" fontId="8" fillId="34" borderId="1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9" fontId="8" fillId="33" borderId="12" xfId="55" applyFont="1" applyFill="1" applyBorder="1" applyAlignment="1" applyProtection="1">
      <alignment horizontal="center" vertical="center" shrinkToFit="1"/>
      <protection/>
    </xf>
    <xf numFmtId="0" fontId="7" fillId="33" borderId="12" xfId="0" applyFont="1" applyFill="1" applyBorder="1" applyAlignment="1" applyProtection="1">
      <alignment horizontal="left" vertical="center" wrapText="1"/>
      <protection/>
    </xf>
    <xf numFmtId="4" fontId="8" fillId="34" borderId="1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vertical="center"/>
      <protection/>
    </xf>
    <xf numFmtId="4" fontId="8" fillId="34" borderId="12" xfId="0" applyNumberFormat="1" applyFont="1" applyFill="1" applyBorder="1" applyAlignment="1" applyProtection="1">
      <alignment horizontal="center" vertical="top" shrinkToFit="1"/>
      <protection locked="0"/>
    </xf>
    <xf numFmtId="3" fontId="8" fillId="34" borderId="12" xfId="0" applyNumberFormat="1" applyFont="1" applyFill="1" applyBorder="1" applyAlignment="1" applyProtection="1">
      <alignment horizontal="center" vertical="top" shrinkToFit="1"/>
      <protection locked="0"/>
    </xf>
    <xf numFmtId="172" fontId="6" fillId="34" borderId="12" xfId="42" applyFont="1" applyFill="1" applyBorder="1" applyAlignment="1" applyProtection="1">
      <alignment vertical="top" wrapText="1"/>
      <protection locked="0"/>
    </xf>
    <xf numFmtId="0" fontId="6" fillId="34" borderId="12" xfId="0" applyFont="1" applyFill="1" applyBorder="1" applyAlignment="1" applyProtection="1">
      <alignment vertical="top" wrapText="1"/>
      <protection locked="0"/>
    </xf>
    <xf numFmtId="178" fontId="9" fillId="33" borderId="12" xfId="0" applyNumberFormat="1" applyFont="1" applyFill="1" applyBorder="1" applyAlignment="1" applyProtection="1">
      <alignment vertical="top" wrapText="1"/>
      <protection/>
    </xf>
    <xf numFmtId="178" fontId="9" fillId="33" borderId="12" xfId="0" applyNumberFormat="1" applyFont="1" applyFill="1" applyBorder="1" applyAlignment="1" applyProtection="1">
      <alignment horizontal="center" vertical="top" wrapText="1"/>
      <protection/>
    </xf>
    <xf numFmtId="178" fontId="8" fillId="34" borderId="12" xfId="42" applyNumberFormat="1" applyFont="1" applyFill="1" applyBorder="1" applyAlignment="1" applyProtection="1">
      <alignment horizontal="center" vertical="center" wrapText="1"/>
      <protection locked="0"/>
    </xf>
    <xf numFmtId="178" fontId="8" fillId="34" borderId="12" xfId="0" applyNumberFormat="1" applyFont="1" applyFill="1" applyBorder="1" applyAlignment="1" applyProtection="1">
      <alignment horizontal="center" vertical="center" wrapText="1"/>
      <protection locked="0"/>
    </xf>
    <xf numFmtId="1" fontId="8" fillId="33" borderId="25" xfId="0" applyNumberFormat="1" applyFont="1" applyFill="1" applyBorder="1" applyAlignment="1" applyProtection="1">
      <alignment horizontal="center" vertical="top" shrinkToFit="1"/>
      <protection/>
    </xf>
    <xf numFmtId="0" fontId="7" fillId="0" borderId="12" xfId="0" applyFont="1" applyBorder="1" applyAlignment="1" applyProtection="1">
      <alignment vertical="top" wrapText="1"/>
      <protection/>
    </xf>
    <xf numFmtId="178" fontId="7" fillId="33" borderId="12" xfId="0" applyNumberFormat="1" applyFont="1" applyFill="1" applyBorder="1" applyAlignment="1" applyProtection="1">
      <alignment horizontal="left" vertical="center" wrapText="1" shrinkToFit="1"/>
      <protection/>
    </xf>
    <xf numFmtId="178" fontId="8" fillId="33" borderId="12" xfId="0" applyNumberFormat="1" applyFont="1" applyFill="1" applyBorder="1" applyAlignment="1" applyProtection="1">
      <alignment horizontal="center" vertical="center" wrapText="1" shrinkToFit="1"/>
      <protection/>
    </xf>
    <xf numFmtId="178" fontId="8" fillId="33" borderId="25" xfId="0" applyNumberFormat="1" applyFont="1" applyFill="1" applyBorder="1" applyAlignment="1" applyProtection="1">
      <alignment horizontal="center" vertical="center" wrapText="1" shrinkToFit="1"/>
      <protection/>
    </xf>
    <xf numFmtId="178" fontId="8" fillId="33" borderId="31" xfId="0" applyNumberFormat="1" applyFont="1" applyFill="1" applyBorder="1" applyAlignment="1" applyProtection="1">
      <alignment horizontal="center" vertical="center" wrapText="1" shrinkToFit="1"/>
      <protection/>
    </xf>
    <xf numFmtId="178" fontId="8" fillId="33" borderId="12" xfId="0" applyNumberFormat="1" applyFont="1" applyFill="1" applyBorder="1" applyAlignment="1" applyProtection="1">
      <alignment horizontal="center" vertical="top" wrapText="1"/>
      <protection/>
    </xf>
    <xf numFmtId="10" fontId="8" fillId="33" borderId="12" xfId="55" applyNumberFormat="1" applyFont="1" applyFill="1" applyBorder="1" applyAlignment="1" applyProtection="1">
      <alignment horizontal="center" vertical="top" wrapText="1"/>
      <protection/>
    </xf>
    <xf numFmtId="178" fontId="8" fillId="33" borderId="25" xfId="0" applyNumberFormat="1" applyFont="1" applyFill="1" applyBorder="1" applyAlignment="1" applyProtection="1">
      <alignment horizontal="center" vertical="top" wrapText="1"/>
      <protection/>
    </xf>
    <xf numFmtId="178" fontId="5" fillId="33" borderId="12" xfId="0" applyNumberFormat="1" applyFont="1" applyFill="1" applyBorder="1" applyAlignment="1" applyProtection="1">
      <alignment vertical="top" shrinkToFit="1"/>
      <protection/>
    </xf>
    <xf numFmtId="0" fontId="8" fillId="33" borderId="12" xfId="0" applyFont="1" applyFill="1" applyBorder="1" applyAlignment="1" applyProtection="1">
      <alignment horizontal="left" vertical="center" wrapText="1"/>
      <protection/>
    </xf>
    <xf numFmtId="178" fontId="8" fillId="34" borderId="12" xfId="42" applyNumberFormat="1" applyFont="1" applyFill="1" applyBorder="1" applyAlignment="1" applyProtection="1">
      <alignment horizontal="center" vertical="center" shrinkToFit="1"/>
      <protection locked="0"/>
    </xf>
    <xf numFmtId="0" fontId="6" fillId="34" borderId="12" xfId="0" applyFont="1" applyFill="1" applyBorder="1" applyAlignment="1" applyProtection="1">
      <alignment horizontal="center" vertical="top" wrapText="1"/>
      <protection locked="0"/>
    </xf>
    <xf numFmtId="0" fontId="7" fillId="0" borderId="19" xfId="0" applyFont="1" applyFill="1" applyBorder="1" applyAlignment="1" applyProtection="1">
      <alignment horizontal="center" vertical="top" wrapText="1"/>
      <protection locked="0"/>
    </xf>
    <xf numFmtId="3" fontId="6" fillId="34" borderId="12" xfId="0" applyNumberFormat="1" applyFont="1" applyFill="1" applyBorder="1" applyAlignment="1" applyProtection="1">
      <alignment horizontal="center" vertical="top" wrapText="1"/>
      <protection locked="0"/>
    </xf>
    <xf numFmtId="0" fontId="10" fillId="0" borderId="0" xfId="0" applyFont="1" applyAlignment="1">
      <alignment horizontal="right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4" xfId="0" applyFont="1" applyBorder="1" applyAlignment="1">
      <alignment horizontal="center" vertical="center" wrapText="1"/>
    </xf>
    <xf numFmtId="4" fontId="7" fillId="34" borderId="12" xfId="0" applyNumberFormat="1" applyFont="1" applyFill="1" applyBorder="1" applyAlignment="1" applyProtection="1">
      <alignment horizontal="center" vertical="top" wrapText="1"/>
      <protection locked="0"/>
    </xf>
    <xf numFmtId="0" fontId="8" fillId="0" borderId="20" xfId="0" applyFont="1" applyBorder="1" applyAlignment="1" applyProtection="1">
      <alignment horizontal="left" vertical="center" wrapText="1"/>
      <protection/>
    </xf>
    <xf numFmtId="178" fontId="8" fillId="33" borderId="12" xfId="0" applyNumberFormat="1" applyFont="1" applyFill="1" applyBorder="1" applyAlignment="1" applyProtection="1">
      <alignment horizontal="center" vertical="top" shrinkToFit="1"/>
      <protection/>
    </xf>
    <xf numFmtId="0" fontId="5" fillId="0" borderId="0" xfId="0" applyFont="1" applyAlignment="1" applyProtection="1">
      <alignment vertical="top"/>
      <protection locked="0"/>
    </xf>
    <xf numFmtId="3" fontId="6" fillId="35" borderId="12" xfId="0" applyNumberFormat="1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 applyProtection="1">
      <alignment horizontal="right" wrapText="1"/>
      <protection/>
    </xf>
    <xf numFmtId="178" fontId="7" fillId="34" borderId="12" xfId="0" applyNumberFormat="1" applyFont="1" applyFill="1" applyBorder="1" applyAlignment="1" applyProtection="1">
      <alignment horizontal="center" vertical="top" shrinkToFit="1"/>
      <protection locked="0"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50" fillId="0" borderId="0" xfId="0" applyFont="1" applyAlignment="1">
      <alignment wrapText="1"/>
    </xf>
    <xf numFmtId="0" fontId="51" fillId="0" borderId="0" xfId="0" applyFont="1" applyBorder="1" applyAlignment="1" applyProtection="1">
      <alignment vertical="top" wrapText="1"/>
      <protection/>
    </xf>
    <xf numFmtId="0" fontId="52" fillId="0" borderId="0" xfId="0" applyFont="1" applyAlignment="1">
      <alignment wrapText="1"/>
    </xf>
    <xf numFmtId="0" fontId="52" fillId="34" borderId="20" xfId="0" applyFont="1" applyFill="1" applyBorder="1" applyAlignment="1" applyProtection="1">
      <alignment horizontal="center" vertical="top" wrapText="1"/>
      <protection locked="0"/>
    </xf>
    <xf numFmtId="0" fontId="52" fillId="34" borderId="35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wrapText="1"/>
      <protection/>
    </xf>
    <xf numFmtId="0" fontId="5" fillId="0" borderId="36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37" xfId="0" applyFont="1" applyBorder="1" applyAlignment="1" applyProtection="1">
      <alignment horizontal="left" vertical="top" wrapText="1"/>
      <protection locked="0"/>
    </xf>
    <xf numFmtId="0" fontId="5" fillId="0" borderId="38" xfId="0" applyFont="1" applyBorder="1" applyAlignment="1" applyProtection="1">
      <alignment horizontal="left" vertical="top" wrapText="1"/>
      <protection locked="0"/>
    </xf>
    <xf numFmtId="0" fontId="5" fillId="0" borderId="39" xfId="0" applyFont="1" applyBorder="1" applyAlignment="1" applyProtection="1">
      <alignment horizontal="left" vertical="top" wrapText="1"/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4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>
      <alignment horizontal="center" wrapText="1"/>
    </xf>
    <xf numFmtId="0" fontId="5" fillId="0" borderId="0" xfId="0" applyNumberFormat="1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5" fillId="0" borderId="41" xfId="0" applyFont="1" applyBorder="1" applyAlignment="1" applyProtection="1">
      <alignment horizontal="left"/>
      <protection locked="0"/>
    </xf>
    <xf numFmtId="0" fontId="5" fillId="0" borderId="36" xfId="0" applyFont="1" applyBorder="1" applyAlignment="1" applyProtection="1">
      <alignment horizontal="left" vertical="top"/>
      <protection locked="0"/>
    </xf>
    <xf numFmtId="0" fontId="5" fillId="0" borderId="11" xfId="0" applyFont="1" applyBorder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7" fillId="33" borderId="20" xfId="0" applyFont="1" applyFill="1" applyBorder="1" applyAlignment="1" applyProtection="1">
      <alignment horizontal="left" vertical="center" wrapText="1"/>
      <protection/>
    </xf>
    <xf numFmtId="0" fontId="7" fillId="33" borderId="35" xfId="0" applyFont="1" applyFill="1" applyBorder="1" applyAlignment="1" applyProtection="1">
      <alignment horizontal="left" vertical="center" wrapText="1"/>
      <protection/>
    </xf>
    <xf numFmtId="0" fontId="7" fillId="0" borderId="30" xfId="0" applyFont="1" applyBorder="1" applyAlignment="1" applyProtection="1">
      <alignment horizontal="center" wrapText="1"/>
      <protection/>
    </xf>
    <xf numFmtId="0" fontId="7" fillId="0" borderId="26" xfId="0" applyFont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33" borderId="31" xfId="0" applyFont="1" applyFill="1" applyBorder="1" applyAlignment="1" applyProtection="1">
      <alignment horizontal="left" vertical="center" wrapText="1"/>
      <protection/>
    </xf>
    <xf numFmtId="0" fontId="7" fillId="33" borderId="27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4</xdr:row>
      <xdr:rowOff>47625</xdr:rowOff>
    </xdr:from>
    <xdr:to>
      <xdr:col>4</xdr:col>
      <xdr:colOff>504825</xdr:colOff>
      <xdr:row>6</xdr:row>
      <xdr:rowOff>85725</xdr:rowOff>
    </xdr:to>
    <xdr:sp>
      <xdr:nvSpPr>
        <xdr:cNvPr id="1" name="Oval 1"/>
        <xdr:cNvSpPr>
          <a:spLocks/>
        </xdr:cNvSpPr>
      </xdr:nvSpPr>
      <xdr:spPr>
        <a:xfrm>
          <a:off x="3048000" y="1133475"/>
          <a:ext cx="200025" cy="361950"/>
        </a:xfrm>
        <a:prstGeom prst="ellipse">
          <a:avLst/>
        </a:prstGeom>
        <a:solidFill>
          <a:srgbClr val="FFFFFF"/>
        </a:solidFill>
        <a:ln w="381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alazina\Downloads\Telegram%20Desktop\&#1050;&#1077;&#1081;&#1089;%20&#1055;&#1086;&#1096;&#1080;&#1074;%20&#1086;&#1076;&#1077;&#1078;&#1076;&#109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изнес план"/>
      <sheetName val="Стоимость оборудования ссылки"/>
      <sheetName val="Меры поддержки"/>
    </sheetNames>
    <sheetDataSet>
      <sheetData sheetId="0">
        <row r="44">
          <cell r="B44" t="str">
            <v>На основные средства (оборудование, инструмент, мебель и т.п.)  можно потратить до 100% от суммы соц контракта</v>
          </cell>
        </row>
        <row r="45">
          <cell r="B45" t="str">
            <v>Стоимость указанная в бизнес-плане обязательно должна соответствовать скринам или коммерческому предложению! Цена должна быть максимально актуальной на момент подачи документов по соц. контракту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V160"/>
  <sheetViews>
    <sheetView zoomScale="115" zoomScaleNormal="115" zoomScaleSheetLayoutView="100" zoomScalePageLayoutView="0" workbookViewId="0" topLeftCell="A145">
      <selection activeCell="D152" sqref="D152:D154"/>
    </sheetView>
  </sheetViews>
  <sheetFormatPr defaultColWidth="9.125" defaultRowHeight="12.75"/>
  <cols>
    <col min="1" max="1" width="5.875" style="11" customWidth="1"/>
    <col min="2" max="2" width="71.00390625" style="12" customWidth="1"/>
    <col min="3" max="4" width="23.125" style="11" customWidth="1"/>
    <col min="5" max="7" width="16.625" style="11" customWidth="1"/>
    <col min="8" max="16384" width="9.125" style="11" customWidth="1"/>
  </cols>
  <sheetData>
    <row r="1" spans="1:7" ht="15.75">
      <c r="A1" s="176" t="s">
        <v>26</v>
      </c>
      <c r="B1" s="176"/>
      <c r="C1" s="176"/>
      <c r="D1" s="176"/>
      <c r="E1" s="176"/>
      <c r="F1" s="176"/>
      <c r="G1" s="176"/>
    </row>
    <row r="2" spans="1:7" ht="22.5" customHeight="1">
      <c r="A2" s="177" t="s">
        <v>115</v>
      </c>
      <c r="B2" s="177"/>
      <c r="C2" s="177"/>
      <c r="D2" s="177"/>
      <c r="E2" s="177"/>
      <c r="F2" s="177"/>
      <c r="G2" s="177"/>
    </row>
    <row r="3" spans="1:7" s="15" customFormat="1" ht="15.75">
      <c r="A3" s="13" t="s">
        <v>27</v>
      </c>
      <c r="B3" s="14"/>
      <c r="C3" s="14"/>
      <c r="D3" s="14"/>
      <c r="E3" s="14"/>
      <c r="F3" s="14"/>
      <c r="G3" s="14"/>
    </row>
    <row r="4" spans="1:7" ht="18.75" customHeight="1">
      <c r="A4" s="162" t="s">
        <v>112</v>
      </c>
      <c r="B4" s="163"/>
      <c r="C4" s="163"/>
      <c r="D4" s="163"/>
      <c r="E4" s="163"/>
      <c r="F4" s="163"/>
      <c r="G4" s="164"/>
    </row>
    <row r="5" spans="1:7" ht="24" customHeight="1">
      <c r="A5" s="165"/>
      <c r="B5" s="159"/>
      <c r="C5" s="159"/>
      <c r="D5" s="159"/>
      <c r="E5" s="159"/>
      <c r="F5" s="159"/>
      <c r="G5" s="166"/>
    </row>
    <row r="6" spans="1:7" ht="3" customHeight="1" hidden="1">
      <c r="A6" s="167"/>
      <c r="B6" s="168"/>
      <c r="C6" s="168"/>
      <c r="D6" s="168"/>
      <c r="E6" s="168"/>
      <c r="F6" s="168"/>
      <c r="G6" s="169"/>
    </row>
    <row r="7" spans="1:7" ht="18.75" customHeight="1">
      <c r="A7" s="162" t="s">
        <v>113</v>
      </c>
      <c r="B7" s="163"/>
      <c r="C7" s="163"/>
      <c r="D7" s="163"/>
      <c r="E7" s="163"/>
      <c r="F7" s="163"/>
      <c r="G7" s="164"/>
    </row>
    <row r="8" spans="1:7" ht="27.75" customHeight="1">
      <c r="A8" s="167"/>
      <c r="B8" s="168"/>
      <c r="C8" s="168"/>
      <c r="D8" s="168"/>
      <c r="E8" s="168"/>
      <c r="F8" s="168"/>
      <c r="G8" s="169"/>
    </row>
    <row r="9" spans="1:7" ht="36" customHeight="1">
      <c r="A9" s="162" t="s">
        <v>114</v>
      </c>
      <c r="B9" s="163"/>
      <c r="C9" s="163"/>
      <c r="D9" s="163"/>
      <c r="E9" s="163"/>
      <c r="F9" s="163"/>
      <c r="G9" s="164"/>
    </row>
    <row r="10" spans="1:7" ht="11.25" customHeight="1">
      <c r="A10" s="165"/>
      <c r="B10" s="159"/>
      <c r="C10" s="159"/>
      <c r="D10" s="159"/>
      <c r="E10" s="159"/>
      <c r="F10" s="159"/>
      <c r="G10" s="166"/>
    </row>
    <row r="11" spans="1:7" ht="1.5" customHeight="1" hidden="1">
      <c r="A11" s="167"/>
      <c r="B11" s="168"/>
      <c r="C11" s="168"/>
      <c r="D11" s="168"/>
      <c r="E11" s="168"/>
      <c r="F11" s="168"/>
      <c r="G11" s="169"/>
    </row>
    <row r="12" spans="1:7" ht="22.5" customHeight="1" thickBot="1">
      <c r="A12" s="174" t="s">
        <v>83</v>
      </c>
      <c r="B12" s="175"/>
      <c r="C12" s="175"/>
      <c r="D12" s="175"/>
      <c r="E12" s="175"/>
      <c r="F12" s="175"/>
      <c r="G12" s="175"/>
    </row>
    <row r="13" spans="1:7" ht="16.5" thickBot="1">
      <c r="A13" s="16" t="s">
        <v>12</v>
      </c>
      <c r="B13" s="16"/>
      <c r="C13" s="17">
        <f>C80</f>
        <v>207056</v>
      </c>
      <c r="D13" s="6"/>
      <c r="E13" s="6"/>
      <c r="F13" s="16"/>
      <c r="G13" s="10"/>
    </row>
    <row r="14" spans="1:7" ht="15.75">
      <c r="A14" s="16" t="s">
        <v>0</v>
      </c>
      <c r="B14" s="16"/>
      <c r="C14" s="18"/>
      <c r="D14" s="6"/>
      <c r="E14" s="6"/>
      <c r="F14" s="16"/>
      <c r="G14" s="10"/>
    </row>
    <row r="15" spans="1:7" ht="64.5" customHeight="1">
      <c r="A15" s="160" t="s">
        <v>81</v>
      </c>
      <c r="B15" s="160"/>
      <c r="C15" s="136">
        <v>198056</v>
      </c>
      <c r="D15" s="155" t="s">
        <v>145</v>
      </c>
      <c r="E15" s="6"/>
      <c r="F15" s="16"/>
      <c r="G15" s="10"/>
    </row>
    <row r="16" spans="1:7" ht="15.75">
      <c r="A16" s="16" t="s">
        <v>14</v>
      </c>
      <c r="B16" s="16"/>
      <c r="C16" s="138">
        <f>C13-C15</f>
        <v>9000</v>
      </c>
      <c r="D16" s="6"/>
      <c r="E16" s="6"/>
      <c r="F16" s="16"/>
      <c r="G16" s="10"/>
    </row>
    <row r="17" spans="1:7" ht="23.25" customHeight="1">
      <c r="A17" s="160" t="s">
        <v>13</v>
      </c>
      <c r="B17" s="160"/>
      <c r="C17" s="149"/>
      <c r="D17" s="6"/>
      <c r="E17" s="6"/>
      <c r="F17" s="16"/>
      <c r="G17" s="10"/>
    </row>
    <row r="18" spans="1:7" ht="15.75" customHeight="1" hidden="1">
      <c r="A18" s="16"/>
      <c r="B18" s="16"/>
      <c r="C18" s="16"/>
      <c r="D18" s="16"/>
      <c r="E18" s="16"/>
      <c r="F18" s="16"/>
      <c r="G18" s="10"/>
    </row>
    <row r="19" spans="1:7" ht="15">
      <c r="A19" s="148" t="s">
        <v>102</v>
      </c>
      <c r="B19" s="148"/>
      <c r="C19" s="16"/>
      <c r="D19" s="16"/>
      <c r="E19" s="16"/>
      <c r="F19" s="16"/>
      <c r="G19" s="10"/>
    </row>
    <row r="20" spans="1:7" ht="18.75" customHeight="1">
      <c r="A20" s="171" t="s">
        <v>116</v>
      </c>
      <c r="B20" s="171"/>
      <c r="C20" s="171"/>
      <c r="D20" s="171"/>
      <c r="E20" s="171"/>
      <c r="F20" s="171"/>
      <c r="G20" s="171"/>
    </row>
    <row r="21" spans="1:7" ht="18.75" customHeight="1">
      <c r="A21" s="171"/>
      <c r="B21" s="171"/>
      <c r="C21" s="171"/>
      <c r="D21" s="171"/>
      <c r="E21" s="171"/>
      <c r="F21" s="171"/>
      <c r="G21" s="171"/>
    </row>
    <row r="22" spans="1:7" s="15" customFormat="1" ht="15.75">
      <c r="A22" s="20" t="s">
        <v>28</v>
      </c>
      <c r="B22" s="20"/>
      <c r="C22" s="20"/>
      <c r="D22" s="20"/>
      <c r="E22" s="20"/>
      <c r="F22" s="20"/>
      <c r="G22" s="14"/>
    </row>
    <row r="23" spans="1:7" ht="11.25" customHeight="1">
      <c r="A23" s="162" t="s">
        <v>117</v>
      </c>
      <c r="B23" s="163"/>
      <c r="C23" s="163"/>
      <c r="D23" s="163"/>
      <c r="E23" s="163"/>
      <c r="F23" s="163"/>
      <c r="G23" s="164"/>
    </row>
    <row r="24" spans="1:7" ht="11.25" customHeight="1">
      <c r="A24" s="165"/>
      <c r="B24" s="159"/>
      <c r="C24" s="159"/>
      <c r="D24" s="159"/>
      <c r="E24" s="159"/>
      <c r="F24" s="159"/>
      <c r="G24" s="166"/>
    </row>
    <row r="25" spans="1:7" ht="44.25" customHeight="1">
      <c r="A25" s="167"/>
      <c r="B25" s="168"/>
      <c r="C25" s="168"/>
      <c r="D25" s="168"/>
      <c r="E25" s="168"/>
      <c r="F25" s="168"/>
      <c r="G25" s="169"/>
    </row>
    <row r="26" spans="1:7" ht="11.25" customHeight="1">
      <c r="A26" s="162" t="s">
        <v>118</v>
      </c>
      <c r="B26" s="163"/>
      <c r="C26" s="163"/>
      <c r="D26" s="163"/>
      <c r="E26" s="163"/>
      <c r="F26" s="163"/>
      <c r="G26" s="164"/>
    </row>
    <row r="27" spans="1:7" ht="11.25" customHeight="1">
      <c r="A27" s="165"/>
      <c r="B27" s="159"/>
      <c r="C27" s="159"/>
      <c r="D27" s="159"/>
      <c r="E27" s="159"/>
      <c r="F27" s="159"/>
      <c r="G27" s="166"/>
    </row>
    <row r="28" spans="1:7" ht="11.25" customHeight="1">
      <c r="A28" s="165"/>
      <c r="B28" s="159"/>
      <c r="C28" s="159"/>
      <c r="D28" s="159"/>
      <c r="E28" s="159"/>
      <c r="F28" s="159"/>
      <c r="G28" s="166"/>
    </row>
    <row r="29" spans="1:7" ht="96.75" customHeight="1" hidden="1">
      <c r="A29" s="167"/>
      <c r="B29" s="168"/>
      <c r="C29" s="168"/>
      <c r="D29" s="168"/>
      <c r="E29" s="168"/>
      <c r="F29" s="168"/>
      <c r="G29" s="169"/>
    </row>
    <row r="30" spans="1:7" ht="11.25" customHeight="1">
      <c r="A30" s="162" t="s">
        <v>119</v>
      </c>
      <c r="B30" s="163"/>
      <c r="C30" s="163"/>
      <c r="D30" s="163"/>
      <c r="E30" s="163"/>
      <c r="F30" s="163"/>
      <c r="G30" s="164"/>
    </row>
    <row r="31" spans="1:7" ht="11.25" customHeight="1">
      <c r="A31" s="165"/>
      <c r="B31" s="159"/>
      <c r="C31" s="159"/>
      <c r="D31" s="159"/>
      <c r="E31" s="159"/>
      <c r="F31" s="159"/>
      <c r="G31" s="166"/>
    </row>
    <row r="32" spans="1:7" ht="34.5" customHeight="1">
      <c r="A32" s="167"/>
      <c r="B32" s="168"/>
      <c r="C32" s="168"/>
      <c r="D32" s="168"/>
      <c r="E32" s="168"/>
      <c r="F32" s="168"/>
      <c r="G32" s="169"/>
    </row>
    <row r="33" spans="1:7" ht="35.25" customHeight="1">
      <c r="A33" s="163" t="s">
        <v>80</v>
      </c>
      <c r="B33" s="163"/>
      <c r="C33" s="133">
        <f>D147</f>
        <v>85999.9998</v>
      </c>
      <c r="D33" s="21"/>
      <c r="E33" s="21"/>
      <c r="F33" s="21"/>
      <c r="G33" s="21"/>
    </row>
    <row r="34" spans="1:7" ht="15">
      <c r="A34" s="172" t="s">
        <v>86</v>
      </c>
      <c r="B34" s="172"/>
      <c r="C34" s="172"/>
      <c r="D34" s="172"/>
      <c r="E34" s="172"/>
      <c r="F34" s="172"/>
      <c r="G34" s="172"/>
    </row>
    <row r="35" spans="1:7" ht="39" customHeight="1">
      <c r="A35" s="160" t="s">
        <v>120</v>
      </c>
      <c r="B35" s="160"/>
      <c r="C35" s="160"/>
      <c r="D35" s="160"/>
      <c r="E35" s="160"/>
      <c r="F35" s="160"/>
      <c r="G35" s="160"/>
    </row>
    <row r="36" spans="1:7" s="15" customFormat="1" ht="21" customHeight="1">
      <c r="A36" s="178" t="s">
        <v>29</v>
      </c>
      <c r="B36" s="178"/>
      <c r="C36" s="178"/>
      <c r="D36" s="178"/>
      <c r="E36" s="178"/>
      <c r="F36" s="178"/>
      <c r="G36" s="14"/>
    </row>
    <row r="37" spans="1:7" ht="18.75" customHeight="1">
      <c r="A37" s="162" t="s">
        <v>121</v>
      </c>
      <c r="B37" s="163"/>
      <c r="C37" s="163"/>
      <c r="D37" s="163"/>
      <c r="E37" s="163"/>
      <c r="F37" s="163"/>
      <c r="G37" s="164"/>
    </row>
    <row r="38" spans="1:7" ht="18.75" customHeight="1">
      <c r="A38" s="165"/>
      <c r="B38" s="159"/>
      <c r="C38" s="159"/>
      <c r="D38" s="159"/>
      <c r="E38" s="159"/>
      <c r="F38" s="159"/>
      <c r="G38" s="166"/>
    </row>
    <row r="39" spans="1:7" ht="18.75" customHeight="1" hidden="1">
      <c r="A39" s="165"/>
      <c r="B39" s="159"/>
      <c r="C39" s="159"/>
      <c r="D39" s="159"/>
      <c r="E39" s="159"/>
      <c r="F39" s="159"/>
      <c r="G39" s="166"/>
    </row>
    <row r="40" spans="1:7" ht="13.5" customHeight="1" hidden="1">
      <c r="A40" s="165"/>
      <c r="B40" s="159"/>
      <c r="C40" s="159"/>
      <c r="D40" s="159"/>
      <c r="E40" s="159"/>
      <c r="F40" s="159"/>
      <c r="G40" s="166"/>
    </row>
    <row r="41" spans="1:7" ht="8.25" customHeight="1" hidden="1">
      <c r="A41" s="165"/>
      <c r="B41" s="159"/>
      <c r="C41" s="159"/>
      <c r="D41" s="159"/>
      <c r="E41" s="159"/>
      <c r="F41" s="159"/>
      <c r="G41" s="166"/>
    </row>
    <row r="42" spans="1:7" ht="18.75" customHeight="1" hidden="1">
      <c r="A42" s="167"/>
      <c r="B42" s="168"/>
      <c r="C42" s="168"/>
      <c r="D42" s="168"/>
      <c r="E42" s="168"/>
      <c r="F42" s="168"/>
      <c r="G42" s="169"/>
    </row>
    <row r="43" spans="1:7" ht="15">
      <c r="A43" s="173" t="s">
        <v>103</v>
      </c>
      <c r="B43" s="173"/>
      <c r="C43" s="173"/>
      <c r="D43" s="173"/>
      <c r="E43" s="173"/>
      <c r="F43" s="173"/>
      <c r="G43" s="173"/>
    </row>
    <row r="44" spans="1:7" ht="27.75" customHeight="1">
      <c r="A44" s="162" t="s">
        <v>108</v>
      </c>
      <c r="B44" s="163"/>
      <c r="C44" s="163"/>
      <c r="D44" s="163"/>
      <c r="E44" s="163"/>
      <c r="F44" s="163"/>
      <c r="G44" s="164"/>
    </row>
    <row r="45" spans="1:7" ht="12" customHeight="1">
      <c r="A45" s="167"/>
      <c r="B45" s="168"/>
      <c r="C45" s="168"/>
      <c r="D45" s="168"/>
      <c r="E45" s="168"/>
      <c r="F45" s="168"/>
      <c r="G45" s="169"/>
    </row>
    <row r="46" spans="1:7" ht="27.75" customHeight="1">
      <c r="A46" s="162" t="s">
        <v>122</v>
      </c>
      <c r="B46" s="163"/>
      <c r="C46" s="163"/>
      <c r="D46" s="163"/>
      <c r="E46" s="163"/>
      <c r="F46" s="163"/>
      <c r="G46" s="164"/>
    </row>
    <row r="47" spans="1:7" ht="7.5" customHeight="1">
      <c r="A47" s="167"/>
      <c r="B47" s="168"/>
      <c r="C47" s="168"/>
      <c r="D47" s="168"/>
      <c r="E47" s="168"/>
      <c r="F47" s="168"/>
      <c r="G47" s="169"/>
    </row>
    <row r="48" spans="1:7" ht="9.75" customHeight="1" hidden="1">
      <c r="A48" s="167"/>
      <c r="B48" s="168"/>
      <c r="C48" s="168"/>
      <c r="D48" s="168"/>
      <c r="E48" s="168"/>
      <c r="F48" s="168"/>
      <c r="G48" s="169"/>
    </row>
    <row r="49" spans="1:7" ht="27.75" customHeight="1">
      <c r="A49" s="162" t="s">
        <v>109</v>
      </c>
      <c r="B49" s="163"/>
      <c r="C49" s="163"/>
      <c r="D49" s="163"/>
      <c r="E49" s="163"/>
      <c r="F49" s="163"/>
      <c r="G49" s="164"/>
    </row>
    <row r="50" spans="1:7" ht="22.5" customHeight="1">
      <c r="A50" s="167"/>
      <c r="B50" s="168"/>
      <c r="C50" s="168"/>
      <c r="D50" s="168"/>
      <c r="E50" s="168"/>
      <c r="F50" s="168"/>
      <c r="G50" s="169"/>
    </row>
    <row r="51" spans="1:7" ht="33" customHeight="1">
      <c r="A51" s="162" t="s">
        <v>30</v>
      </c>
      <c r="B51" s="164"/>
      <c r="C51" s="7" t="s">
        <v>23</v>
      </c>
      <c r="D51" s="7" t="s">
        <v>24</v>
      </c>
      <c r="E51" s="7" t="s">
        <v>21</v>
      </c>
      <c r="F51" s="7" t="s">
        <v>22</v>
      </c>
      <c r="G51" s="7" t="s">
        <v>21</v>
      </c>
    </row>
    <row r="52" spans="1:7" ht="21.75" customHeight="1">
      <c r="A52" s="8"/>
      <c r="B52" s="9"/>
      <c r="C52" s="118"/>
      <c r="D52" s="119"/>
      <c r="E52" s="120">
        <f>C52*D52</f>
        <v>0</v>
      </c>
      <c r="F52" s="120">
        <f>E52*0.34</f>
        <v>0</v>
      </c>
      <c r="G52" s="121">
        <f>E52+F52</f>
        <v>0</v>
      </c>
    </row>
    <row r="53" spans="1:7" ht="15">
      <c r="A53" s="22" t="s">
        <v>1</v>
      </c>
      <c r="B53" s="10"/>
      <c r="C53" s="10"/>
      <c r="D53" s="10"/>
      <c r="E53" s="10"/>
      <c r="F53" s="10"/>
      <c r="G53" s="10"/>
    </row>
    <row r="54" spans="1:7" ht="23.25" customHeight="1">
      <c r="A54" s="162" t="s">
        <v>123</v>
      </c>
      <c r="B54" s="163"/>
      <c r="C54" s="163"/>
      <c r="D54" s="163"/>
      <c r="E54" s="163"/>
      <c r="F54" s="163"/>
      <c r="G54" s="164"/>
    </row>
    <row r="55" spans="1:7" ht="9" customHeight="1">
      <c r="A55" s="167"/>
      <c r="B55" s="168"/>
      <c r="C55" s="168"/>
      <c r="D55" s="168"/>
      <c r="E55" s="168"/>
      <c r="F55" s="168"/>
      <c r="G55" s="169"/>
    </row>
    <row r="56" spans="1:7" ht="23.25" customHeight="1">
      <c r="A56" s="162" t="s">
        <v>124</v>
      </c>
      <c r="B56" s="163"/>
      <c r="C56" s="163"/>
      <c r="D56" s="163"/>
      <c r="E56" s="163"/>
      <c r="F56" s="163"/>
      <c r="G56" s="164"/>
    </row>
    <row r="57" spans="1:7" ht="16.5" customHeight="1" hidden="1">
      <c r="A57" s="167"/>
      <c r="B57" s="168"/>
      <c r="C57" s="168"/>
      <c r="D57" s="168"/>
      <c r="E57" s="168"/>
      <c r="F57" s="168"/>
      <c r="G57" s="169"/>
    </row>
    <row r="58" spans="1:7" ht="23.25" customHeight="1">
      <c r="A58" s="162" t="s">
        <v>125</v>
      </c>
      <c r="B58" s="163"/>
      <c r="C58" s="163"/>
      <c r="D58" s="163"/>
      <c r="E58" s="163"/>
      <c r="F58" s="163"/>
      <c r="G58" s="164"/>
    </row>
    <row r="59" spans="1:7" ht="23.25" customHeight="1">
      <c r="A59" s="167"/>
      <c r="B59" s="168"/>
      <c r="C59" s="168"/>
      <c r="D59" s="168"/>
      <c r="E59" s="168"/>
      <c r="F59" s="168"/>
      <c r="G59" s="169"/>
    </row>
    <row r="60" spans="1:7" ht="23.25" customHeight="1">
      <c r="A60" s="162" t="s">
        <v>126</v>
      </c>
      <c r="B60" s="163"/>
      <c r="C60" s="163"/>
      <c r="D60" s="163"/>
      <c r="E60" s="163"/>
      <c r="F60" s="163"/>
      <c r="G60" s="164"/>
    </row>
    <row r="61" spans="1:7" ht="18.75" customHeight="1">
      <c r="A61" s="167"/>
      <c r="B61" s="168"/>
      <c r="C61" s="168"/>
      <c r="D61" s="168"/>
      <c r="E61" s="168"/>
      <c r="F61" s="168"/>
      <c r="G61" s="169"/>
    </row>
    <row r="62" spans="2:3" s="15" customFormat="1" ht="17.25" customHeight="1">
      <c r="B62" s="170" t="s">
        <v>31</v>
      </c>
      <c r="C62" s="170"/>
    </row>
    <row r="63" spans="1:7" ht="19.5" customHeight="1">
      <c r="A63" s="161" t="s">
        <v>34</v>
      </c>
      <c r="B63" s="161"/>
      <c r="C63" s="161"/>
      <c r="D63" s="161"/>
      <c r="E63" s="161"/>
      <c r="F63" s="161"/>
      <c r="G63" s="161"/>
    </row>
    <row r="64" spans="1:7" s="28" customFormat="1" ht="19.5" customHeight="1" thickBot="1">
      <c r="A64" s="34"/>
      <c r="B64" s="34"/>
      <c r="C64" s="150" t="s">
        <v>35</v>
      </c>
      <c r="D64" s="34"/>
      <c r="E64" s="34"/>
      <c r="F64" s="34"/>
      <c r="G64" s="34"/>
    </row>
    <row r="65" spans="1:7" s="26" customFormat="1" ht="34.5" customHeight="1">
      <c r="A65" s="27" t="s">
        <v>47</v>
      </c>
      <c r="B65" s="32" t="s">
        <v>2</v>
      </c>
      <c r="C65" s="35" t="s">
        <v>33</v>
      </c>
      <c r="D65" s="25"/>
      <c r="E65" s="25"/>
      <c r="F65" s="25"/>
      <c r="G65" s="25"/>
    </row>
    <row r="66" spans="1:7" s="40" customFormat="1" ht="15">
      <c r="A66" s="36">
        <v>1</v>
      </c>
      <c r="B66" s="37">
        <v>2</v>
      </c>
      <c r="C66" s="38">
        <v>3</v>
      </c>
      <c r="D66" s="39"/>
      <c r="E66" s="39"/>
      <c r="F66" s="39"/>
      <c r="G66" s="39"/>
    </row>
    <row r="67" spans="1:7" s="28" customFormat="1" ht="18.75" customHeight="1">
      <c r="A67" s="41">
        <v>1</v>
      </c>
      <c r="B67" s="42" t="s">
        <v>32</v>
      </c>
      <c r="C67" s="110">
        <v>0</v>
      </c>
      <c r="D67" s="30"/>
      <c r="E67" s="30"/>
      <c r="F67" s="30"/>
      <c r="G67" s="30"/>
    </row>
    <row r="68" spans="1:7" s="28" customFormat="1" ht="18.75" customHeight="1">
      <c r="A68" s="41">
        <v>2</v>
      </c>
      <c r="B68" s="42" t="s">
        <v>101</v>
      </c>
      <c r="C68" s="110">
        <v>0</v>
      </c>
      <c r="D68" s="30"/>
      <c r="E68" s="30"/>
      <c r="F68" s="30"/>
      <c r="G68" s="30"/>
    </row>
    <row r="69" spans="1:7" s="28" customFormat="1" ht="24" customHeight="1" thickBot="1">
      <c r="A69" s="43"/>
      <c r="B69" s="44" t="s">
        <v>3</v>
      </c>
      <c r="C69" s="147">
        <f>SUM(C67:C68)</f>
        <v>0</v>
      </c>
      <c r="D69" s="30"/>
      <c r="E69" s="30"/>
      <c r="F69" s="30"/>
      <c r="G69" s="30"/>
    </row>
    <row r="70" spans="2:3" s="40" customFormat="1" ht="17.25" customHeight="1">
      <c r="B70" s="45"/>
      <c r="C70" s="45"/>
    </row>
    <row r="71" spans="1:256" s="49" customFormat="1" ht="18" customHeight="1">
      <c r="A71" s="159" t="s">
        <v>36</v>
      </c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  <c r="AJ71" s="159"/>
      <c r="AK71" s="159"/>
      <c r="AL71" s="159"/>
      <c r="AM71" s="159"/>
      <c r="AN71" s="159"/>
      <c r="AO71" s="159"/>
      <c r="AP71" s="159"/>
      <c r="AQ71" s="159"/>
      <c r="AR71" s="159"/>
      <c r="AS71" s="159"/>
      <c r="AT71" s="159"/>
      <c r="AU71" s="159"/>
      <c r="AV71" s="159"/>
      <c r="AW71" s="159"/>
      <c r="AX71" s="159"/>
      <c r="AY71" s="159"/>
      <c r="AZ71" s="159"/>
      <c r="BA71" s="159"/>
      <c r="BB71" s="159"/>
      <c r="BC71" s="159"/>
      <c r="BD71" s="159"/>
      <c r="BE71" s="159"/>
      <c r="BF71" s="159"/>
      <c r="BG71" s="159"/>
      <c r="BH71" s="159"/>
      <c r="BI71" s="159"/>
      <c r="BJ71" s="159"/>
      <c r="BK71" s="159"/>
      <c r="BL71" s="159"/>
      <c r="BM71" s="159"/>
      <c r="BN71" s="159"/>
      <c r="BO71" s="159"/>
      <c r="BP71" s="159"/>
      <c r="BQ71" s="159"/>
      <c r="BR71" s="159"/>
      <c r="BS71" s="159"/>
      <c r="BT71" s="159"/>
      <c r="BU71" s="159"/>
      <c r="BV71" s="159"/>
      <c r="BW71" s="159"/>
      <c r="BX71" s="159"/>
      <c r="BY71" s="159"/>
      <c r="BZ71" s="159"/>
      <c r="CA71" s="159"/>
      <c r="CB71" s="159"/>
      <c r="CC71" s="159"/>
      <c r="CD71" s="159"/>
      <c r="CE71" s="159"/>
      <c r="CF71" s="159"/>
      <c r="CG71" s="159"/>
      <c r="CH71" s="159"/>
      <c r="CI71" s="159"/>
      <c r="CJ71" s="159"/>
      <c r="CK71" s="159"/>
      <c r="CL71" s="159"/>
      <c r="CM71" s="159"/>
      <c r="CN71" s="159"/>
      <c r="CO71" s="159"/>
      <c r="CP71" s="159"/>
      <c r="CQ71" s="159"/>
      <c r="CR71" s="159"/>
      <c r="CS71" s="159"/>
      <c r="CT71" s="159"/>
      <c r="CU71" s="159"/>
      <c r="CV71" s="159"/>
      <c r="CW71" s="159"/>
      <c r="CX71" s="159"/>
      <c r="CY71" s="159"/>
      <c r="CZ71" s="159"/>
      <c r="DA71" s="159"/>
      <c r="DB71" s="159"/>
      <c r="DC71" s="159"/>
      <c r="DD71" s="159"/>
      <c r="DE71" s="159"/>
      <c r="DF71" s="159"/>
      <c r="DG71" s="159"/>
      <c r="DH71" s="159"/>
      <c r="DI71" s="159"/>
      <c r="DJ71" s="159"/>
      <c r="DK71" s="159"/>
      <c r="DL71" s="159"/>
      <c r="DM71" s="159"/>
      <c r="DN71" s="159"/>
      <c r="DO71" s="159"/>
      <c r="DP71" s="159"/>
      <c r="DQ71" s="159"/>
      <c r="DR71" s="159"/>
      <c r="DS71" s="159"/>
      <c r="DT71" s="159"/>
      <c r="DU71" s="159"/>
      <c r="DV71" s="159"/>
      <c r="DW71" s="159"/>
      <c r="DX71" s="159"/>
      <c r="DY71" s="159"/>
      <c r="DZ71" s="159"/>
      <c r="EA71" s="159"/>
      <c r="EB71" s="159"/>
      <c r="EC71" s="159"/>
      <c r="ED71" s="159"/>
      <c r="EE71" s="159"/>
      <c r="EF71" s="159"/>
      <c r="EG71" s="159"/>
      <c r="EH71" s="159"/>
      <c r="EI71" s="159"/>
      <c r="EJ71" s="159"/>
      <c r="EK71" s="159"/>
      <c r="EL71" s="159"/>
      <c r="EM71" s="159"/>
      <c r="EN71" s="159"/>
      <c r="EO71" s="159"/>
      <c r="EP71" s="159"/>
      <c r="EQ71" s="159"/>
      <c r="ER71" s="159"/>
      <c r="ES71" s="159"/>
      <c r="ET71" s="159"/>
      <c r="EU71" s="159"/>
      <c r="EV71" s="159"/>
      <c r="EW71" s="159"/>
      <c r="EX71" s="159"/>
      <c r="EY71" s="159"/>
      <c r="EZ71" s="159"/>
      <c r="FA71" s="159"/>
      <c r="FB71" s="159"/>
      <c r="FC71" s="159"/>
      <c r="FD71" s="159"/>
      <c r="FE71" s="159"/>
      <c r="FF71" s="159"/>
      <c r="FG71" s="159"/>
      <c r="FH71" s="159"/>
      <c r="FI71" s="159"/>
      <c r="FJ71" s="159"/>
      <c r="FK71" s="159"/>
      <c r="FL71" s="159"/>
      <c r="FM71" s="159"/>
      <c r="FN71" s="159"/>
      <c r="FO71" s="159"/>
      <c r="FP71" s="159"/>
      <c r="FQ71" s="159"/>
      <c r="FR71" s="159"/>
      <c r="FS71" s="159"/>
      <c r="FT71" s="159"/>
      <c r="FU71" s="159"/>
      <c r="FV71" s="159"/>
      <c r="FW71" s="159"/>
      <c r="FX71" s="159"/>
      <c r="FY71" s="159"/>
      <c r="FZ71" s="159"/>
      <c r="GA71" s="159"/>
      <c r="GB71" s="159"/>
      <c r="GC71" s="159"/>
      <c r="GD71" s="159"/>
      <c r="GE71" s="159"/>
      <c r="GF71" s="159"/>
      <c r="GG71" s="159"/>
      <c r="GH71" s="159"/>
      <c r="GI71" s="159"/>
      <c r="GJ71" s="159"/>
      <c r="GK71" s="159"/>
      <c r="GL71" s="159"/>
      <c r="GM71" s="159"/>
      <c r="GN71" s="159"/>
      <c r="GO71" s="159"/>
      <c r="GP71" s="159"/>
      <c r="GQ71" s="159"/>
      <c r="GR71" s="159"/>
      <c r="GS71" s="159"/>
      <c r="GT71" s="159"/>
      <c r="GU71" s="159"/>
      <c r="GV71" s="159"/>
      <c r="GW71" s="159"/>
      <c r="GX71" s="159"/>
      <c r="GY71" s="159"/>
      <c r="GZ71" s="159"/>
      <c r="HA71" s="159"/>
      <c r="HB71" s="159"/>
      <c r="HC71" s="159"/>
      <c r="HD71" s="159"/>
      <c r="HE71" s="159"/>
      <c r="HF71" s="159"/>
      <c r="HG71" s="159"/>
      <c r="HH71" s="159"/>
      <c r="HI71" s="159"/>
      <c r="HJ71" s="159"/>
      <c r="HK71" s="159"/>
      <c r="HL71" s="159"/>
      <c r="HM71" s="159"/>
      <c r="HN71" s="159"/>
      <c r="HO71" s="159"/>
      <c r="HP71" s="159"/>
      <c r="HQ71" s="159"/>
      <c r="HR71" s="159"/>
      <c r="HS71" s="159"/>
      <c r="HT71" s="159"/>
      <c r="HU71" s="159"/>
      <c r="HV71" s="159"/>
      <c r="HW71" s="159"/>
      <c r="HX71" s="159"/>
      <c r="HY71" s="159"/>
      <c r="HZ71" s="159"/>
      <c r="IA71" s="159"/>
      <c r="IB71" s="159"/>
      <c r="IC71" s="159"/>
      <c r="ID71" s="159"/>
      <c r="IE71" s="159"/>
      <c r="IF71" s="159"/>
      <c r="IG71" s="159"/>
      <c r="IH71" s="159"/>
      <c r="II71" s="159"/>
      <c r="IJ71" s="159"/>
      <c r="IK71" s="159"/>
      <c r="IL71" s="159"/>
      <c r="IM71" s="159"/>
      <c r="IN71" s="159"/>
      <c r="IO71" s="159"/>
      <c r="IP71" s="159"/>
      <c r="IQ71" s="159"/>
      <c r="IR71" s="159"/>
      <c r="IS71" s="159"/>
      <c r="IT71" s="159"/>
      <c r="IU71" s="159"/>
      <c r="IV71" s="159"/>
    </row>
    <row r="72" spans="1:7" s="28" customFormat="1" ht="17.25" customHeight="1" thickBot="1">
      <c r="A72" s="46"/>
      <c r="B72" s="46"/>
      <c r="C72" s="46"/>
      <c r="D72" s="47" t="s">
        <v>38</v>
      </c>
      <c r="E72" s="48"/>
      <c r="F72" s="30"/>
      <c r="G72" s="30"/>
    </row>
    <row r="73" spans="1:7" s="28" customFormat="1" ht="52.5" customHeight="1">
      <c r="A73" s="27" t="s">
        <v>47</v>
      </c>
      <c r="B73" s="32" t="s">
        <v>4</v>
      </c>
      <c r="C73" s="24" t="s">
        <v>33</v>
      </c>
      <c r="D73" s="31" t="s">
        <v>37</v>
      </c>
      <c r="E73" s="49"/>
      <c r="F73" s="30"/>
      <c r="G73" s="30"/>
    </row>
    <row r="74" spans="1:7" s="28" customFormat="1" ht="15">
      <c r="A74" s="50">
        <v>1</v>
      </c>
      <c r="B74" s="51">
        <v>2</v>
      </c>
      <c r="C74" s="52">
        <v>3</v>
      </c>
      <c r="D74" s="52">
        <v>4</v>
      </c>
      <c r="F74" s="30"/>
      <c r="G74" s="30"/>
    </row>
    <row r="75" spans="1:7" s="28" customFormat="1" ht="24" customHeight="1">
      <c r="A75" s="50">
        <v>1</v>
      </c>
      <c r="B75" s="60" t="s">
        <v>20</v>
      </c>
      <c r="C75" s="110">
        <v>4000</v>
      </c>
      <c r="D75" s="87" t="s">
        <v>88</v>
      </c>
      <c r="F75" s="30"/>
      <c r="G75" s="30"/>
    </row>
    <row r="76" spans="1:7" s="28" customFormat="1" ht="26.25" customHeight="1">
      <c r="A76" s="50">
        <v>2</v>
      </c>
      <c r="B76" s="60" t="s">
        <v>100</v>
      </c>
      <c r="C76" s="110">
        <v>0</v>
      </c>
      <c r="D76" s="87"/>
      <c r="F76" s="30"/>
      <c r="G76" s="30"/>
    </row>
    <row r="77" spans="1:7" s="28" customFormat="1" ht="25.5" customHeight="1" thickBot="1">
      <c r="A77" s="50">
        <v>3</v>
      </c>
      <c r="B77" s="103" t="s">
        <v>39</v>
      </c>
      <c r="C77" s="102">
        <f>D94</f>
        <v>176436</v>
      </c>
      <c r="D77" s="87" t="s">
        <v>87</v>
      </c>
      <c r="F77" s="30"/>
      <c r="G77" s="30"/>
    </row>
    <row r="78" spans="1:7" s="28" customFormat="1" ht="25.5" customHeight="1" thickBot="1">
      <c r="A78" s="50">
        <v>4</v>
      </c>
      <c r="B78" s="103" t="s">
        <v>40</v>
      </c>
      <c r="C78" s="102">
        <f>F115*G110</f>
        <v>21620</v>
      </c>
      <c r="D78" s="87" t="s">
        <v>87</v>
      </c>
      <c r="F78" s="30"/>
      <c r="G78" s="30"/>
    </row>
    <row r="79" spans="1:7" s="28" customFormat="1" ht="25.5" customHeight="1" thickBot="1">
      <c r="A79" s="50">
        <v>5</v>
      </c>
      <c r="B79" s="103" t="s">
        <v>96</v>
      </c>
      <c r="C79" s="102">
        <f>C105</f>
        <v>5000</v>
      </c>
      <c r="D79" s="87" t="s">
        <v>88</v>
      </c>
      <c r="F79" s="30"/>
      <c r="G79" s="30"/>
    </row>
    <row r="80" spans="1:7" s="26" customFormat="1" ht="25.5" customHeight="1">
      <c r="A80" s="115"/>
      <c r="B80" s="146" t="s">
        <v>6</v>
      </c>
      <c r="C80" s="102">
        <f>SUM(C75:C79)+C69</f>
        <v>207056</v>
      </c>
      <c r="D80" s="31"/>
      <c r="F80" s="25"/>
      <c r="G80" s="25"/>
    </row>
    <row r="81" s="53" customFormat="1" ht="15.75" customHeight="1"/>
    <row r="82" spans="1:256" s="49" customFormat="1" ht="18" customHeight="1">
      <c r="A82" s="159" t="s">
        <v>97</v>
      </c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  <c r="AG82" s="159"/>
      <c r="AH82" s="159"/>
      <c r="AI82" s="159"/>
      <c r="AJ82" s="159"/>
      <c r="AK82" s="159"/>
      <c r="AL82" s="159"/>
      <c r="AM82" s="159"/>
      <c r="AN82" s="159"/>
      <c r="AO82" s="159"/>
      <c r="AP82" s="159"/>
      <c r="AQ82" s="159"/>
      <c r="AR82" s="159"/>
      <c r="AS82" s="159"/>
      <c r="AT82" s="159"/>
      <c r="AU82" s="159"/>
      <c r="AV82" s="159"/>
      <c r="AW82" s="159"/>
      <c r="AX82" s="159"/>
      <c r="AY82" s="159"/>
      <c r="AZ82" s="159"/>
      <c r="BA82" s="159"/>
      <c r="BB82" s="159"/>
      <c r="BC82" s="159"/>
      <c r="BD82" s="159"/>
      <c r="BE82" s="159"/>
      <c r="BF82" s="159"/>
      <c r="BG82" s="159"/>
      <c r="BH82" s="159"/>
      <c r="BI82" s="159"/>
      <c r="BJ82" s="159"/>
      <c r="BK82" s="159"/>
      <c r="BL82" s="159"/>
      <c r="BM82" s="159"/>
      <c r="BN82" s="159"/>
      <c r="BO82" s="159"/>
      <c r="BP82" s="159"/>
      <c r="BQ82" s="159"/>
      <c r="BR82" s="159"/>
      <c r="BS82" s="159"/>
      <c r="BT82" s="159"/>
      <c r="BU82" s="159"/>
      <c r="BV82" s="159"/>
      <c r="BW82" s="159"/>
      <c r="BX82" s="159"/>
      <c r="BY82" s="159"/>
      <c r="BZ82" s="159"/>
      <c r="CA82" s="159"/>
      <c r="CB82" s="159"/>
      <c r="CC82" s="159"/>
      <c r="CD82" s="159"/>
      <c r="CE82" s="159"/>
      <c r="CF82" s="159"/>
      <c r="CG82" s="159"/>
      <c r="CH82" s="159"/>
      <c r="CI82" s="159"/>
      <c r="CJ82" s="159"/>
      <c r="CK82" s="159"/>
      <c r="CL82" s="159"/>
      <c r="CM82" s="159"/>
      <c r="CN82" s="159"/>
      <c r="CO82" s="159"/>
      <c r="CP82" s="159"/>
      <c r="CQ82" s="159"/>
      <c r="CR82" s="159"/>
      <c r="CS82" s="159"/>
      <c r="CT82" s="159"/>
      <c r="CU82" s="159"/>
      <c r="CV82" s="159"/>
      <c r="CW82" s="159"/>
      <c r="CX82" s="159"/>
      <c r="CY82" s="159"/>
      <c r="CZ82" s="159"/>
      <c r="DA82" s="159"/>
      <c r="DB82" s="159"/>
      <c r="DC82" s="159"/>
      <c r="DD82" s="159"/>
      <c r="DE82" s="159"/>
      <c r="DF82" s="159"/>
      <c r="DG82" s="159"/>
      <c r="DH82" s="159"/>
      <c r="DI82" s="159"/>
      <c r="DJ82" s="159"/>
      <c r="DK82" s="159"/>
      <c r="DL82" s="159"/>
      <c r="DM82" s="159"/>
      <c r="DN82" s="159"/>
      <c r="DO82" s="159"/>
      <c r="DP82" s="159"/>
      <c r="DQ82" s="159"/>
      <c r="DR82" s="159"/>
      <c r="DS82" s="159"/>
      <c r="DT82" s="159"/>
      <c r="DU82" s="159"/>
      <c r="DV82" s="159"/>
      <c r="DW82" s="159"/>
      <c r="DX82" s="159"/>
      <c r="DY82" s="159"/>
      <c r="DZ82" s="159"/>
      <c r="EA82" s="159"/>
      <c r="EB82" s="159"/>
      <c r="EC82" s="159"/>
      <c r="ED82" s="159"/>
      <c r="EE82" s="159"/>
      <c r="EF82" s="159"/>
      <c r="EG82" s="159"/>
      <c r="EH82" s="159"/>
      <c r="EI82" s="159"/>
      <c r="EJ82" s="159"/>
      <c r="EK82" s="159"/>
      <c r="EL82" s="159"/>
      <c r="EM82" s="159"/>
      <c r="EN82" s="159"/>
      <c r="EO82" s="159"/>
      <c r="EP82" s="159"/>
      <c r="EQ82" s="159"/>
      <c r="ER82" s="159"/>
      <c r="ES82" s="159"/>
      <c r="ET82" s="159"/>
      <c r="EU82" s="159"/>
      <c r="EV82" s="159"/>
      <c r="EW82" s="159"/>
      <c r="EX82" s="159"/>
      <c r="EY82" s="159"/>
      <c r="EZ82" s="159"/>
      <c r="FA82" s="159"/>
      <c r="FB82" s="159"/>
      <c r="FC82" s="159"/>
      <c r="FD82" s="159"/>
      <c r="FE82" s="159"/>
      <c r="FF82" s="159"/>
      <c r="FG82" s="159"/>
      <c r="FH82" s="159"/>
      <c r="FI82" s="159"/>
      <c r="FJ82" s="159"/>
      <c r="FK82" s="159"/>
      <c r="FL82" s="159"/>
      <c r="FM82" s="159"/>
      <c r="FN82" s="159"/>
      <c r="FO82" s="159"/>
      <c r="FP82" s="159"/>
      <c r="FQ82" s="159"/>
      <c r="FR82" s="159"/>
      <c r="FS82" s="159"/>
      <c r="FT82" s="159"/>
      <c r="FU82" s="159"/>
      <c r="FV82" s="159"/>
      <c r="FW82" s="159"/>
      <c r="FX82" s="159"/>
      <c r="FY82" s="159"/>
      <c r="FZ82" s="159"/>
      <c r="GA82" s="159"/>
      <c r="GB82" s="159"/>
      <c r="GC82" s="159"/>
      <c r="GD82" s="159"/>
      <c r="GE82" s="159"/>
      <c r="GF82" s="159"/>
      <c r="GG82" s="159"/>
      <c r="GH82" s="159"/>
      <c r="GI82" s="159"/>
      <c r="GJ82" s="159"/>
      <c r="GK82" s="159"/>
      <c r="GL82" s="159"/>
      <c r="GM82" s="159"/>
      <c r="GN82" s="159"/>
      <c r="GO82" s="159"/>
      <c r="GP82" s="159"/>
      <c r="GQ82" s="159"/>
      <c r="GR82" s="159"/>
      <c r="GS82" s="159"/>
      <c r="GT82" s="159"/>
      <c r="GU82" s="159"/>
      <c r="GV82" s="159"/>
      <c r="GW82" s="159"/>
      <c r="GX82" s="159"/>
      <c r="GY82" s="159"/>
      <c r="GZ82" s="159"/>
      <c r="HA82" s="159"/>
      <c r="HB82" s="159"/>
      <c r="HC82" s="159"/>
      <c r="HD82" s="159"/>
      <c r="HE82" s="159"/>
      <c r="HF82" s="159"/>
      <c r="HG82" s="159"/>
      <c r="HH82" s="159"/>
      <c r="HI82" s="159"/>
      <c r="HJ82" s="159"/>
      <c r="HK82" s="159"/>
      <c r="HL82" s="159"/>
      <c r="HM82" s="159"/>
      <c r="HN82" s="159"/>
      <c r="HO82" s="159"/>
      <c r="HP82" s="159"/>
      <c r="HQ82" s="159"/>
      <c r="HR82" s="159"/>
      <c r="HS82" s="159"/>
      <c r="HT82" s="159"/>
      <c r="HU82" s="159"/>
      <c r="HV82" s="159"/>
      <c r="HW82" s="159"/>
      <c r="HX82" s="159"/>
      <c r="HY82" s="159"/>
      <c r="HZ82" s="159"/>
      <c r="IA82" s="159"/>
      <c r="IB82" s="159"/>
      <c r="IC82" s="159"/>
      <c r="ID82" s="159"/>
      <c r="IE82" s="159"/>
      <c r="IF82" s="159"/>
      <c r="IG82" s="159"/>
      <c r="IH82" s="159"/>
      <c r="II82" s="159"/>
      <c r="IJ82" s="159"/>
      <c r="IK82" s="159"/>
      <c r="IL82" s="159"/>
      <c r="IM82" s="159"/>
      <c r="IN82" s="159"/>
      <c r="IO82" s="159"/>
      <c r="IP82" s="159"/>
      <c r="IQ82" s="159"/>
      <c r="IR82" s="159"/>
      <c r="IS82" s="159"/>
      <c r="IT82" s="159"/>
      <c r="IU82" s="159"/>
      <c r="IV82" s="159"/>
    </row>
    <row r="83" spans="1:7" s="28" customFormat="1" ht="18" customHeight="1" thickBot="1">
      <c r="A83" s="54"/>
      <c r="B83" s="54"/>
      <c r="C83" s="54"/>
      <c r="D83" s="47" t="s">
        <v>41</v>
      </c>
      <c r="F83" s="30"/>
      <c r="G83" s="30"/>
    </row>
    <row r="84" spans="1:7" s="55" customFormat="1" ht="57.75" customHeight="1">
      <c r="A84" s="23" t="s">
        <v>47</v>
      </c>
      <c r="B84" s="152" t="s">
        <v>104</v>
      </c>
      <c r="C84" s="24" t="s">
        <v>43</v>
      </c>
      <c r="D84" s="24" t="s">
        <v>44</v>
      </c>
      <c r="F84" s="56"/>
      <c r="G84" s="56"/>
    </row>
    <row r="85" spans="1:7" s="28" customFormat="1" ht="15">
      <c r="A85" s="36">
        <v>1</v>
      </c>
      <c r="B85" s="37">
        <v>2</v>
      </c>
      <c r="C85" s="57">
        <v>3</v>
      </c>
      <c r="D85" s="57">
        <v>4</v>
      </c>
      <c r="E85" s="58"/>
      <c r="F85" s="30"/>
      <c r="G85" s="30"/>
    </row>
    <row r="86" spans="1:5" s="63" customFormat="1" ht="24" customHeight="1">
      <c r="A86" s="59">
        <v>1</v>
      </c>
      <c r="B86" s="60" t="s">
        <v>131</v>
      </c>
      <c r="C86" s="61" t="s">
        <v>84</v>
      </c>
      <c r="D86" s="62">
        <v>32220</v>
      </c>
      <c r="E86" s="58"/>
    </row>
    <row r="87" spans="1:5" s="63" customFormat="1" ht="24" customHeight="1">
      <c r="A87" s="59">
        <v>2</v>
      </c>
      <c r="B87" s="60" t="s">
        <v>132</v>
      </c>
      <c r="C87" s="61" t="s">
        <v>84</v>
      </c>
      <c r="D87" s="62">
        <v>54648</v>
      </c>
      <c r="E87" s="58"/>
    </row>
    <row r="88" spans="1:5" s="63" customFormat="1" ht="24" customHeight="1">
      <c r="A88" s="59">
        <v>3</v>
      </c>
      <c r="B88" s="60" t="s">
        <v>133</v>
      </c>
      <c r="C88" s="61" t="s">
        <v>84</v>
      </c>
      <c r="D88" s="62">
        <v>63000</v>
      </c>
      <c r="E88" s="58"/>
    </row>
    <row r="89" spans="1:5" s="63" customFormat="1" ht="24" customHeight="1">
      <c r="A89" s="59">
        <v>4</v>
      </c>
      <c r="B89" s="60" t="s">
        <v>134</v>
      </c>
      <c r="C89" s="61" t="s">
        <v>84</v>
      </c>
      <c r="D89" s="62">
        <v>12900</v>
      </c>
      <c r="E89" s="58"/>
    </row>
    <row r="90" spans="1:5" s="63" customFormat="1" ht="24" customHeight="1">
      <c r="A90" s="137">
        <v>5</v>
      </c>
      <c r="B90" s="60" t="s">
        <v>135</v>
      </c>
      <c r="C90" s="61" t="s">
        <v>84</v>
      </c>
      <c r="D90" s="62">
        <v>13668</v>
      </c>
      <c r="E90" s="58"/>
    </row>
    <row r="91" spans="1:5" s="63" customFormat="1" ht="44.25" customHeight="1">
      <c r="A91" s="137">
        <v>6</v>
      </c>
      <c r="B91" s="157" t="str">
        <f>'[1]Бизнес план'!B44</f>
        <v>На основные средства (оборудование, инструмент, мебель и т.п.)  можно потратить до 100% от суммы соц контракта</v>
      </c>
      <c r="C91" s="158"/>
      <c r="D91" s="62">
        <v>0</v>
      </c>
      <c r="E91" s="58"/>
    </row>
    <row r="92" spans="1:5" s="63" customFormat="1" ht="59.25" customHeight="1">
      <c r="A92" s="59">
        <v>7</v>
      </c>
      <c r="B92" s="157" t="str">
        <f>'[1]Бизнес план'!B45</f>
        <v>Стоимость указанная в бизнес-плане обязательно должна соответствовать скринам или коммерческому предложению! Цена должна быть максимально актуальной на момент подачи документов по соц. контракту</v>
      </c>
      <c r="C92" s="158"/>
      <c r="D92" s="62">
        <v>0</v>
      </c>
      <c r="E92" s="58"/>
    </row>
    <row r="93" spans="1:5" s="63" customFormat="1" ht="24" customHeight="1">
      <c r="A93" s="59">
        <v>8</v>
      </c>
      <c r="B93" s="60"/>
      <c r="C93" s="61" t="s">
        <v>84</v>
      </c>
      <c r="D93" s="62">
        <v>0</v>
      </c>
      <c r="E93" s="58"/>
    </row>
    <row r="94" spans="1:7" s="28" customFormat="1" ht="15">
      <c r="A94" s="125"/>
      <c r="B94" s="88" t="s">
        <v>25</v>
      </c>
      <c r="C94" s="125"/>
      <c r="D94" s="89">
        <f>SUM(D86:D93)</f>
        <v>176436</v>
      </c>
      <c r="E94" s="30"/>
      <c r="F94" s="30"/>
      <c r="G94" s="30"/>
    </row>
    <row r="95" spans="1:7" s="49" customFormat="1" ht="15">
      <c r="A95" s="66"/>
      <c r="B95" s="67"/>
      <c r="C95" s="58"/>
      <c r="D95" s="58"/>
      <c r="E95" s="29"/>
      <c r="F95" s="29"/>
      <c r="G95" s="29"/>
    </row>
    <row r="96" spans="1:256" s="49" customFormat="1" ht="18" customHeight="1">
      <c r="A96" s="159" t="s">
        <v>105</v>
      </c>
      <c r="B96" s="159"/>
      <c r="C96" s="159"/>
      <c r="D96" s="159"/>
      <c r="E96" s="159"/>
      <c r="F96" s="159"/>
      <c r="G96" s="159"/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9"/>
      <c r="T96" s="159"/>
      <c r="U96" s="159"/>
      <c r="V96" s="159"/>
      <c r="W96" s="159"/>
      <c r="X96" s="159"/>
      <c r="Y96" s="159"/>
      <c r="Z96" s="159"/>
      <c r="AA96" s="159"/>
      <c r="AB96" s="159"/>
      <c r="AC96" s="159"/>
      <c r="AD96" s="159"/>
      <c r="AE96" s="159"/>
      <c r="AF96" s="159"/>
      <c r="AG96" s="159"/>
      <c r="AH96" s="159"/>
      <c r="AI96" s="159"/>
      <c r="AJ96" s="159"/>
      <c r="AK96" s="159"/>
      <c r="AL96" s="159"/>
      <c r="AM96" s="159"/>
      <c r="AN96" s="159"/>
      <c r="AO96" s="159"/>
      <c r="AP96" s="159"/>
      <c r="AQ96" s="159"/>
      <c r="AR96" s="159"/>
      <c r="AS96" s="159"/>
      <c r="AT96" s="159"/>
      <c r="AU96" s="159"/>
      <c r="AV96" s="159"/>
      <c r="AW96" s="159"/>
      <c r="AX96" s="159"/>
      <c r="AY96" s="159"/>
      <c r="AZ96" s="159"/>
      <c r="BA96" s="159"/>
      <c r="BB96" s="159"/>
      <c r="BC96" s="159"/>
      <c r="BD96" s="159"/>
      <c r="BE96" s="159"/>
      <c r="BF96" s="159"/>
      <c r="BG96" s="159"/>
      <c r="BH96" s="159"/>
      <c r="BI96" s="159"/>
      <c r="BJ96" s="159"/>
      <c r="BK96" s="159"/>
      <c r="BL96" s="159"/>
      <c r="BM96" s="159"/>
      <c r="BN96" s="159"/>
      <c r="BO96" s="159"/>
      <c r="BP96" s="159"/>
      <c r="BQ96" s="159"/>
      <c r="BR96" s="159"/>
      <c r="BS96" s="159"/>
      <c r="BT96" s="159"/>
      <c r="BU96" s="159"/>
      <c r="BV96" s="159"/>
      <c r="BW96" s="159"/>
      <c r="BX96" s="159"/>
      <c r="BY96" s="159"/>
      <c r="BZ96" s="159"/>
      <c r="CA96" s="159"/>
      <c r="CB96" s="159"/>
      <c r="CC96" s="159"/>
      <c r="CD96" s="159"/>
      <c r="CE96" s="159"/>
      <c r="CF96" s="159"/>
      <c r="CG96" s="159"/>
      <c r="CH96" s="159"/>
      <c r="CI96" s="159"/>
      <c r="CJ96" s="159"/>
      <c r="CK96" s="159"/>
      <c r="CL96" s="159"/>
      <c r="CM96" s="159"/>
      <c r="CN96" s="159"/>
      <c r="CO96" s="159"/>
      <c r="CP96" s="159"/>
      <c r="CQ96" s="159"/>
      <c r="CR96" s="159"/>
      <c r="CS96" s="159"/>
      <c r="CT96" s="159"/>
      <c r="CU96" s="159"/>
      <c r="CV96" s="159"/>
      <c r="CW96" s="159"/>
      <c r="CX96" s="159"/>
      <c r="CY96" s="159"/>
      <c r="CZ96" s="159"/>
      <c r="DA96" s="159"/>
      <c r="DB96" s="159"/>
      <c r="DC96" s="159"/>
      <c r="DD96" s="159"/>
      <c r="DE96" s="159"/>
      <c r="DF96" s="159"/>
      <c r="DG96" s="159"/>
      <c r="DH96" s="159"/>
      <c r="DI96" s="159"/>
      <c r="DJ96" s="159"/>
      <c r="DK96" s="159"/>
      <c r="DL96" s="159"/>
      <c r="DM96" s="159"/>
      <c r="DN96" s="159"/>
      <c r="DO96" s="159"/>
      <c r="DP96" s="159"/>
      <c r="DQ96" s="159"/>
      <c r="DR96" s="159"/>
      <c r="DS96" s="159"/>
      <c r="DT96" s="159"/>
      <c r="DU96" s="159"/>
      <c r="DV96" s="159"/>
      <c r="DW96" s="159"/>
      <c r="DX96" s="159"/>
      <c r="DY96" s="159"/>
      <c r="DZ96" s="159"/>
      <c r="EA96" s="159"/>
      <c r="EB96" s="159"/>
      <c r="EC96" s="159"/>
      <c r="ED96" s="159"/>
      <c r="EE96" s="159"/>
      <c r="EF96" s="159"/>
      <c r="EG96" s="159"/>
      <c r="EH96" s="159"/>
      <c r="EI96" s="159"/>
      <c r="EJ96" s="159"/>
      <c r="EK96" s="159"/>
      <c r="EL96" s="159"/>
      <c r="EM96" s="159"/>
      <c r="EN96" s="159"/>
      <c r="EO96" s="159"/>
      <c r="EP96" s="159"/>
      <c r="EQ96" s="159"/>
      <c r="ER96" s="159"/>
      <c r="ES96" s="159"/>
      <c r="ET96" s="159"/>
      <c r="EU96" s="159"/>
      <c r="EV96" s="159"/>
      <c r="EW96" s="159"/>
      <c r="EX96" s="159"/>
      <c r="EY96" s="159"/>
      <c r="EZ96" s="159"/>
      <c r="FA96" s="159"/>
      <c r="FB96" s="159"/>
      <c r="FC96" s="159"/>
      <c r="FD96" s="159"/>
      <c r="FE96" s="159"/>
      <c r="FF96" s="159"/>
      <c r="FG96" s="159"/>
      <c r="FH96" s="159"/>
      <c r="FI96" s="159"/>
      <c r="FJ96" s="159"/>
      <c r="FK96" s="159"/>
      <c r="FL96" s="159"/>
      <c r="FM96" s="159"/>
      <c r="FN96" s="159"/>
      <c r="FO96" s="159"/>
      <c r="FP96" s="159"/>
      <c r="FQ96" s="159"/>
      <c r="FR96" s="159"/>
      <c r="FS96" s="159"/>
      <c r="FT96" s="159"/>
      <c r="FU96" s="159"/>
      <c r="FV96" s="159"/>
      <c r="FW96" s="159"/>
      <c r="FX96" s="159"/>
      <c r="FY96" s="159"/>
      <c r="FZ96" s="159"/>
      <c r="GA96" s="159"/>
      <c r="GB96" s="159"/>
      <c r="GC96" s="159"/>
      <c r="GD96" s="159"/>
      <c r="GE96" s="159"/>
      <c r="GF96" s="159"/>
      <c r="GG96" s="159"/>
      <c r="GH96" s="159"/>
      <c r="GI96" s="159"/>
      <c r="GJ96" s="159"/>
      <c r="GK96" s="159"/>
      <c r="GL96" s="159"/>
      <c r="GM96" s="159"/>
      <c r="GN96" s="159"/>
      <c r="GO96" s="159"/>
      <c r="GP96" s="159"/>
      <c r="GQ96" s="159"/>
      <c r="GR96" s="159"/>
      <c r="GS96" s="159"/>
      <c r="GT96" s="159"/>
      <c r="GU96" s="159"/>
      <c r="GV96" s="159"/>
      <c r="GW96" s="159"/>
      <c r="GX96" s="159"/>
      <c r="GY96" s="159"/>
      <c r="GZ96" s="159"/>
      <c r="HA96" s="159"/>
      <c r="HB96" s="159"/>
      <c r="HC96" s="159"/>
      <c r="HD96" s="159"/>
      <c r="HE96" s="159"/>
      <c r="HF96" s="159"/>
      <c r="HG96" s="159"/>
      <c r="HH96" s="159"/>
      <c r="HI96" s="159"/>
      <c r="HJ96" s="159"/>
      <c r="HK96" s="159"/>
      <c r="HL96" s="159"/>
      <c r="HM96" s="159"/>
      <c r="HN96" s="159"/>
      <c r="HO96" s="159"/>
      <c r="HP96" s="159"/>
      <c r="HQ96" s="159"/>
      <c r="HR96" s="159"/>
      <c r="HS96" s="159"/>
      <c r="HT96" s="159"/>
      <c r="HU96" s="159"/>
      <c r="HV96" s="159"/>
      <c r="HW96" s="159"/>
      <c r="HX96" s="159"/>
      <c r="HY96" s="159"/>
      <c r="HZ96" s="159"/>
      <c r="IA96" s="159"/>
      <c r="IB96" s="159"/>
      <c r="IC96" s="159"/>
      <c r="ID96" s="159"/>
      <c r="IE96" s="159"/>
      <c r="IF96" s="159"/>
      <c r="IG96" s="159"/>
      <c r="IH96" s="159"/>
      <c r="II96" s="159"/>
      <c r="IJ96" s="159"/>
      <c r="IK96" s="159"/>
      <c r="IL96" s="159"/>
      <c r="IM96" s="159"/>
      <c r="IN96" s="159"/>
      <c r="IO96" s="159"/>
      <c r="IP96" s="159"/>
      <c r="IQ96" s="159"/>
      <c r="IR96" s="159"/>
      <c r="IS96" s="159"/>
      <c r="IT96" s="159"/>
      <c r="IU96" s="159"/>
      <c r="IV96" s="159"/>
    </row>
    <row r="97" spans="1:5" s="66" customFormat="1" ht="18.75" customHeight="1" thickBot="1">
      <c r="A97" s="68"/>
      <c r="B97" s="68"/>
      <c r="C97" s="71" t="s">
        <v>45</v>
      </c>
      <c r="E97" s="30"/>
    </row>
    <row r="98" spans="1:7" s="26" customFormat="1" ht="36" customHeight="1">
      <c r="A98" s="23" t="s">
        <v>47</v>
      </c>
      <c r="B98" s="32" t="s">
        <v>42</v>
      </c>
      <c r="C98" s="24" t="s">
        <v>46</v>
      </c>
      <c r="E98" s="33"/>
      <c r="F98" s="25"/>
      <c r="G98" s="25"/>
    </row>
    <row r="99" spans="1:7" s="40" customFormat="1" ht="21" customHeight="1">
      <c r="A99" s="69">
        <v>1</v>
      </c>
      <c r="B99" s="37">
        <v>2</v>
      </c>
      <c r="C99" s="70">
        <v>3</v>
      </c>
      <c r="D99" s="28"/>
      <c r="E99" s="58"/>
      <c r="F99" s="39"/>
      <c r="G99" s="39"/>
    </row>
    <row r="100" spans="1:5" s="63" customFormat="1" ht="24" customHeight="1">
      <c r="A100" s="59">
        <v>1</v>
      </c>
      <c r="B100" s="60" t="s">
        <v>127</v>
      </c>
      <c r="C100" s="145">
        <v>2500</v>
      </c>
      <c r="D100" s="28"/>
      <c r="E100" s="58"/>
    </row>
    <row r="101" spans="1:5" s="63" customFormat="1" ht="24" customHeight="1">
      <c r="A101" s="59">
        <v>2</v>
      </c>
      <c r="B101" s="60" t="s">
        <v>85</v>
      </c>
      <c r="C101" s="145">
        <v>500</v>
      </c>
      <c r="D101" s="28"/>
      <c r="E101" s="34"/>
    </row>
    <row r="102" spans="1:5" s="63" customFormat="1" ht="24" customHeight="1">
      <c r="A102" s="59">
        <v>3</v>
      </c>
      <c r="B102" s="60" t="s">
        <v>128</v>
      </c>
      <c r="C102" s="145">
        <v>500</v>
      </c>
      <c r="D102" s="28"/>
      <c r="E102" s="34"/>
    </row>
    <row r="103" spans="1:5" s="63" customFormat="1" ht="24" customHeight="1">
      <c r="A103" s="59">
        <v>4</v>
      </c>
      <c r="B103" s="60" t="s">
        <v>130</v>
      </c>
      <c r="C103" s="145">
        <v>1500</v>
      </c>
      <c r="D103" s="28"/>
      <c r="E103" s="34"/>
    </row>
    <row r="104" spans="1:5" s="63" customFormat="1" ht="24" customHeight="1">
      <c r="A104" s="59">
        <v>5</v>
      </c>
      <c r="B104" s="60" t="s">
        <v>129</v>
      </c>
      <c r="C104" s="145">
        <v>0</v>
      </c>
      <c r="D104" s="28"/>
      <c r="E104" s="34"/>
    </row>
    <row r="105" spans="1:7" s="28" customFormat="1" ht="15.75" thickBot="1">
      <c r="A105" s="64"/>
      <c r="B105" s="44" t="s">
        <v>25</v>
      </c>
      <c r="C105" s="65">
        <f>SUM(C100:C104)</f>
        <v>5000</v>
      </c>
      <c r="E105" s="30"/>
      <c r="F105" s="30"/>
      <c r="G105" s="30"/>
    </row>
    <row r="106" spans="1:256" s="49" customFormat="1" ht="18" customHeight="1">
      <c r="A106" s="159" t="s">
        <v>98</v>
      </c>
      <c r="B106" s="159"/>
      <c r="C106" s="159"/>
      <c r="D106" s="159"/>
      <c r="E106" s="159"/>
      <c r="F106" s="159"/>
      <c r="G106" s="159"/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  <c r="T106" s="159"/>
      <c r="U106" s="159"/>
      <c r="V106" s="159"/>
      <c r="W106" s="159"/>
      <c r="X106" s="159"/>
      <c r="Y106" s="159"/>
      <c r="Z106" s="159"/>
      <c r="AA106" s="159"/>
      <c r="AB106" s="159"/>
      <c r="AC106" s="159"/>
      <c r="AD106" s="159"/>
      <c r="AE106" s="159"/>
      <c r="AF106" s="159"/>
      <c r="AG106" s="159"/>
      <c r="AH106" s="159"/>
      <c r="AI106" s="159"/>
      <c r="AJ106" s="159"/>
      <c r="AK106" s="159"/>
      <c r="AL106" s="159"/>
      <c r="AM106" s="159"/>
      <c r="AN106" s="159"/>
      <c r="AO106" s="159"/>
      <c r="AP106" s="159"/>
      <c r="AQ106" s="159"/>
      <c r="AR106" s="159"/>
      <c r="AS106" s="159"/>
      <c r="AT106" s="159"/>
      <c r="AU106" s="159"/>
      <c r="AV106" s="159"/>
      <c r="AW106" s="159"/>
      <c r="AX106" s="159"/>
      <c r="AY106" s="159"/>
      <c r="AZ106" s="159"/>
      <c r="BA106" s="159"/>
      <c r="BB106" s="159"/>
      <c r="BC106" s="159"/>
      <c r="BD106" s="159"/>
      <c r="BE106" s="159"/>
      <c r="BF106" s="159"/>
      <c r="BG106" s="159"/>
      <c r="BH106" s="159"/>
      <c r="BI106" s="159"/>
      <c r="BJ106" s="159"/>
      <c r="BK106" s="159"/>
      <c r="BL106" s="159"/>
      <c r="BM106" s="159"/>
      <c r="BN106" s="159"/>
      <c r="BO106" s="159"/>
      <c r="BP106" s="159"/>
      <c r="BQ106" s="159"/>
      <c r="BR106" s="159"/>
      <c r="BS106" s="159"/>
      <c r="BT106" s="159"/>
      <c r="BU106" s="159"/>
      <c r="BV106" s="159"/>
      <c r="BW106" s="159"/>
      <c r="BX106" s="159"/>
      <c r="BY106" s="159"/>
      <c r="BZ106" s="159"/>
      <c r="CA106" s="159"/>
      <c r="CB106" s="159"/>
      <c r="CC106" s="159"/>
      <c r="CD106" s="159"/>
      <c r="CE106" s="159"/>
      <c r="CF106" s="159"/>
      <c r="CG106" s="159"/>
      <c r="CH106" s="159"/>
      <c r="CI106" s="159"/>
      <c r="CJ106" s="159"/>
      <c r="CK106" s="159"/>
      <c r="CL106" s="159"/>
      <c r="CM106" s="159"/>
      <c r="CN106" s="159"/>
      <c r="CO106" s="159"/>
      <c r="CP106" s="159"/>
      <c r="CQ106" s="159"/>
      <c r="CR106" s="159"/>
      <c r="CS106" s="159"/>
      <c r="CT106" s="159"/>
      <c r="CU106" s="159"/>
      <c r="CV106" s="159"/>
      <c r="CW106" s="159"/>
      <c r="CX106" s="159"/>
      <c r="CY106" s="159"/>
      <c r="CZ106" s="159"/>
      <c r="DA106" s="159"/>
      <c r="DB106" s="159"/>
      <c r="DC106" s="159"/>
      <c r="DD106" s="159"/>
      <c r="DE106" s="159"/>
      <c r="DF106" s="159"/>
      <c r="DG106" s="159"/>
      <c r="DH106" s="159"/>
      <c r="DI106" s="159"/>
      <c r="DJ106" s="159"/>
      <c r="DK106" s="159"/>
      <c r="DL106" s="159"/>
      <c r="DM106" s="159"/>
      <c r="DN106" s="159"/>
      <c r="DO106" s="159"/>
      <c r="DP106" s="159"/>
      <c r="DQ106" s="159"/>
      <c r="DR106" s="159"/>
      <c r="DS106" s="159"/>
      <c r="DT106" s="159"/>
      <c r="DU106" s="159"/>
      <c r="DV106" s="159"/>
      <c r="DW106" s="159"/>
      <c r="DX106" s="159"/>
      <c r="DY106" s="159"/>
      <c r="DZ106" s="159"/>
      <c r="EA106" s="159"/>
      <c r="EB106" s="159"/>
      <c r="EC106" s="159"/>
      <c r="ED106" s="159"/>
      <c r="EE106" s="159"/>
      <c r="EF106" s="159"/>
      <c r="EG106" s="159"/>
      <c r="EH106" s="159"/>
      <c r="EI106" s="159"/>
      <c r="EJ106" s="159"/>
      <c r="EK106" s="159"/>
      <c r="EL106" s="159"/>
      <c r="EM106" s="159"/>
      <c r="EN106" s="159"/>
      <c r="EO106" s="159"/>
      <c r="EP106" s="159"/>
      <c r="EQ106" s="159"/>
      <c r="ER106" s="159"/>
      <c r="ES106" s="159"/>
      <c r="ET106" s="159"/>
      <c r="EU106" s="159"/>
      <c r="EV106" s="159"/>
      <c r="EW106" s="159"/>
      <c r="EX106" s="159"/>
      <c r="EY106" s="159"/>
      <c r="EZ106" s="159"/>
      <c r="FA106" s="159"/>
      <c r="FB106" s="159"/>
      <c r="FC106" s="159"/>
      <c r="FD106" s="159"/>
      <c r="FE106" s="159"/>
      <c r="FF106" s="159"/>
      <c r="FG106" s="159"/>
      <c r="FH106" s="159"/>
      <c r="FI106" s="159"/>
      <c r="FJ106" s="159"/>
      <c r="FK106" s="159"/>
      <c r="FL106" s="159"/>
      <c r="FM106" s="159"/>
      <c r="FN106" s="159"/>
      <c r="FO106" s="159"/>
      <c r="FP106" s="159"/>
      <c r="FQ106" s="159"/>
      <c r="FR106" s="159"/>
      <c r="FS106" s="159"/>
      <c r="FT106" s="159"/>
      <c r="FU106" s="159"/>
      <c r="FV106" s="159"/>
      <c r="FW106" s="159"/>
      <c r="FX106" s="159"/>
      <c r="FY106" s="159"/>
      <c r="FZ106" s="159"/>
      <c r="GA106" s="159"/>
      <c r="GB106" s="159"/>
      <c r="GC106" s="159"/>
      <c r="GD106" s="159"/>
      <c r="GE106" s="159"/>
      <c r="GF106" s="159"/>
      <c r="GG106" s="159"/>
      <c r="GH106" s="159"/>
      <c r="GI106" s="159"/>
      <c r="GJ106" s="159"/>
      <c r="GK106" s="159"/>
      <c r="GL106" s="159"/>
      <c r="GM106" s="159"/>
      <c r="GN106" s="159"/>
      <c r="GO106" s="159"/>
      <c r="GP106" s="159"/>
      <c r="GQ106" s="159"/>
      <c r="GR106" s="159"/>
      <c r="GS106" s="159"/>
      <c r="GT106" s="159"/>
      <c r="GU106" s="159"/>
      <c r="GV106" s="159"/>
      <c r="GW106" s="159"/>
      <c r="GX106" s="159"/>
      <c r="GY106" s="159"/>
      <c r="GZ106" s="159"/>
      <c r="HA106" s="159"/>
      <c r="HB106" s="159"/>
      <c r="HC106" s="159"/>
      <c r="HD106" s="159"/>
      <c r="HE106" s="159"/>
      <c r="HF106" s="159"/>
      <c r="HG106" s="159"/>
      <c r="HH106" s="159"/>
      <c r="HI106" s="159"/>
      <c r="HJ106" s="159"/>
      <c r="HK106" s="159"/>
      <c r="HL106" s="159"/>
      <c r="HM106" s="159"/>
      <c r="HN106" s="159"/>
      <c r="HO106" s="159"/>
      <c r="HP106" s="159"/>
      <c r="HQ106" s="159"/>
      <c r="HR106" s="159"/>
      <c r="HS106" s="159"/>
      <c r="HT106" s="159"/>
      <c r="HU106" s="159"/>
      <c r="HV106" s="159"/>
      <c r="HW106" s="159"/>
      <c r="HX106" s="159"/>
      <c r="HY106" s="159"/>
      <c r="HZ106" s="159"/>
      <c r="IA106" s="159"/>
      <c r="IB106" s="159"/>
      <c r="IC106" s="159"/>
      <c r="ID106" s="159"/>
      <c r="IE106" s="159"/>
      <c r="IF106" s="159"/>
      <c r="IG106" s="159"/>
      <c r="IH106" s="159"/>
      <c r="II106" s="159"/>
      <c r="IJ106" s="159"/>
      <c r="IK106" s="159"/>
      <c r="IL106" s="159"/>
      <c r="IM106" s="159"/>
      <c r="IN106" s="159"/>
      <c r="IO106" s="159"/>
      <c r="IP106" s="159"/>
      <c r="IQ106" s="159"/>
      <c r="IR106" s="159"/>
      <c r="IS106" s="159"/>
      <c r="IT106" s="159"/>
      <c r="IU106" s="159"/>
      <c r="IV106" s="159"/>
    </row>
    <row r="107" spans="1:7" s="28" customFormat="1" ht="15.75" thickBot="1">
      <c r="A107" s="30"/>
      <c r="D107" s="30"/>
      <c r="E107" s="30"/>
      <c r="F107" s="30"/>
      <c r="G107" s="71" t="s">
        <v>48</v>
      </c>
    </row>
    <row r="108" spans="1:7" s="26" customFormat="1" ht="78" customHeight="1">
      <c r="A108" s="23" t="s">
        <v>47</v>
      </c>
      <c r="B108" s="153" t="s">
        <v>49</v>
      </c>
      <c r="C108" s="24" t="s">
        <v>43</v>
      </c>
      <c r="D108" s="24" t="s">
        <v>106</v>
      </c>
      <c r="E108" s="31" t="s">
        <v>51</v>
      </c>
      <c r="F108" s="31" t="s">
        <v>107</v>
      </c>
      <c r="G108" s="31" t="s">
        <v>52</v>
      </c>
    </row>
    <row r="109" spans="1:7" s="28" customFormat="1" ht="18.75" customHeight="1">
      <c r="A109" s="72">
        <v>1</v>
      </c>
      <c r="B109" s="72">
        <v>2</v>
      </c>
      <c r="C109" s="57">
        <v>3</v>
      </c>
      <c r="D109" s="57">
        <v>4</v>
      </c>
      <c r="E109" s="57">
        <v>5</v>
      </c>
      <c r="F109" s="57">
        <v>6</v>
      </c>
      <c r="G109" s="57">
        <v>7</v>
      </c>
    </row>
    <row r="110" spans="1:7" s="28" customFormat="1" ht="24" customHeight="1" thickBot="1">
      <c r="A110" s="73">
        <v>1</v>
      </c>
      <c r="B110" s="74" t="s">
        <v>136</v>
      </c>
      <c r="C110" s="151" t="s">
        <v>137</v>
      </c>
      <c r="D110" s="116">
        <v>25</v>
      </c>
      <c r="E110" s="75">
        <v>650</v>
      </c>
      <c r="F110" s="78">
        <f>D110*E110</f>
        <v>16250</v>
      </c>
      <c r="G110" s="117">
        <v>1</v>
      </c>
    </row>
    <row r="111" spans="1:7" s="28" customFormat="1" ht="24" customHeight="1" thickBot="1">
      <c r="A111" s="73">
        <v>2</v>
      </c>
      <c r="B111" s="74" t="s">
        <v>138</v>
      </c>
      <c r="C111" s="151" t="s">
        <v>84</v>
      </c>
      <c r="D111" s="116">
        <v>22</v>
      </c>
      <c r="E111" s="75">
        <v>100</v>
      </c>
      <c r="F111" s="78">
        <f>D111*E111</f>
        <v>2200</v>
      </c>
      <c r="G111" s="124"/>
    </row>
    <row r="112" spans="1:7" s="28" customFormat="1" ht="24" customHeight="1" thickBot="1">
      <c r="A112" s="73">
        <v>3</v>
      </c>
      <c r="B112" s="74" t="s">
        <v>139</v>
      </c>
      <c r="C112" s="151" t="s">
        <v>84</v>
      </c>
      <c r="D112" s="116">
        <v>66</v>
      </c>
      <c r="E112" s="75">
        <v>45</v>
      </c>
      <c r="F112" s="78">
        <f>D112*E112</f>
        <v>2970</v>
      </c>
      <c r="G112" s="124"/>
    </row>
    <row r="113" spans="1:7" s="28" customFormat="1" ht="24" customHeight="1" thickBot="1">
      <c r="A113" s="73">
        <v>4</v>
      </c>
      <c r="B113" s="74" t="s">
        <v>143</v>
      </c>
      <c r="C113" s="151" t="s">
        <v>84</v>
      </c>
      <c r="D113" s="116">
        <v>10</v>
      </c>
      <c r="E113" s="75">
        <v>20</v>
      </c>
      <c r="F113" s="78">
        <f>D113*E113</f>
        <v>200</v>
      </c>
      <c r="G113" s="124"/>
    </row>
    <row r="114" spans="1:7" s="28" customFormat="1" ht="24" customHeight="1" thickBot="1">
      <c r="A114" s="73">
        <v>5</v>
      </c>
      <c r="B114" s="74"/>
      <c r="C114" s="151" t="s">
        <v>84</v>
      </c>
      <c r="D114" s="116"/>
      <c r="E114" s="75">
        <v>0</v>
      </c>
      <c r="F114" s="78">
        <f>D114*E114</f>
        <v>0</v>
      </c>
      <c r="G114" s="124"/>
    </row>
    <row r="115" spans="1:7" s="28" customFormat="1" ht="19.5" customHeight="1" thickBot="1">
      <c r="A115" s="76"/>
      <c r="B115" s="77" t="s">
        <v>25</v>
      </c>
      <c r="C115" s="78"/>
      <c r="D115" s="78"/>
      <c r="E115" s="78"/>
      <c r="F115" s="78">
        <f>SUM(F110:F114)</f>
        <v>21620</v>
      </c>
      <c r="G115" s="124"/>
    </row>
    <row r="116" spans="1:7" s="49" customFormat="1" ht="15">
      <c r="A116" s="66"/>
      <c r="B116" s="67"/>
      <c r="C116" s="58"/>
      <c r="F116" s="29"/>
      <c r="G116" s="29"/>
    </row>
    <row r="117" spans="2:5" s="49" customFormat="1" ht="36.75" customHeight="1" hidden="1" thickBot="1">
      <c r="B117" s="79"/>
      <c r="D117" s="80"/>
      <c r="E117" s="81" t="s">
        <v>5</v>
      </c>
    </row>
    <row r="118" spans="1:256" s="82" customFormat="1" ht="23.25" customHeight="1">
      <c r="A118" s="183" t="s">
        <v>53</v>
      </c>
      <c r="B118" s="183"/>
      <c r="C118" s="183"/>
      <c r="D118" s="183"/>
      <c r="E118" s="183">
        <v>3</v>
      </c>
      <c r="F118" s="183"/>
      <c r="G118" s="183"/>
      <c r="H118" s="159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  <c r="T118" s="159"/>
      <c r="U118" s="159"/>
      <c r="V118" s="159"/>
      <c r="W118" s="159"/>
      <c r="X118" s="159"/>
      <c r="Y118" s="159"/>
      <c r="Z118" s="159"/>
      <c r="AA118" s="159"/>
      <c r="AB118" s="159"/>
      <c r="AC118" s="159"/>
      <c r="AD118" s="159"/>
      <c r="AE118" s="159"/>
      <c r="AF118" s="159"/>
      <c r="AG118" s="159"/>
      <c r="AH118" s="159"/>
      <c r="AI118" s="159"/>
      <c r="AJ118" s="159"/>
      <c r="AK118" s="159"/>
      <c r="AL118" s="159"/>
      <c r="AM118" s="159"/>
      <c r="AN118" s="159"/>
      <c r="AO118" s="159"/>
      <c r="AP118" s="159"/>
      <c r="AQ118" s="159"/>
      <c r="AR118" s="159"/>
      <c r="AS118" s="159"/>
      <c r="AT118" s="159"/>
      <c r="AU118" s="159"/>
      <c r="AV118" s="159"/>
      <c r="AW118" s="159"/>
      <c r="AX118" s="159"/>
      <c r="AY118" s="159"/>
      <c r="AZ118" s="159"/>
      <c r="BA118" s="159"/>
      <c r="BB118" s="159"/>
      <c r="BC118" s="159"/>
      <c r="BD118" s="159"/>
      <c r="BE118" s="159"/>
      <c r="BF118" s="159"/>
      <c r="BG118" s="159"/>
      <c r="BH118" s="159"/>
      <c r="BI118" s="159"/>
      <c r="BJ118" s="159"/>
      <c r="BK118" s="159"/>
      <c r="BL118" s="159"/>
      <c r="BM118" s="159"/>
      <c r="BN118" s="159"/>
      <c r="BO118" s="159"/>
      <c r="BP118" s="159"/>
      <c r="BQ118" s="159"/>
      <c r="BR118" s="159"/>
      <c r="BS118" s="159"/>
      <c r="BT118" s="159"/>
      <c r="BU118" s="159"/>
      <c r="BV118" s="159"/>
      <c r="BW118" s="159"/>
      <c r="BX118" s="159"/>
      <c r="BY118" s="159"/>
      <c r="BZ118" s="159"/>
      <c r="CA118" s="159"/>
      <c r="CB118" s="159"/>
      <c r="CC118" s="159"/>
      <c r="CD118" s="159"/>
      <c r="CE118" s="159"/>
      <c r="CF118" s="159"/>
      <c r="CG118" s="159"/>
      <c r="CH118" s="159"/>
      <c r="CI118" s="159"/>
      <c r="CJ118" s="159"/>
      <c r="CK118" s="159"/>
      <c r="CL118" s="159"/>
      <c r="CM118" s="159"/>
      <c r="CN118" s="159"/>
      <c r="CO118" s="159"/>
      <c r="CP118" s="159"/>
      <c r="CQ118" s="159"/>
      <c r="CR118" s="159"/>
      <c r="CS118" s="159"/>
      <c r="CT118" s="159"/>
      <c r="CU118" s="159"/>
      <c r="CV118" s="159"/>
      <c r="CW118" s="159"/>
      <c r="CX118" s="159"/>
      <c r="CY118" s="159"/>
      <c r="CZ118" s="159"/>
      <c r="DA118" s="159"/>
      <c r="DB118" s="159"/>
      <c r="DC118" s="159"/>
      <c r="DD118" s="159"/>
      <c r="DE118" s="159"/>
      <c r="DF118" s="159"/>
      <c r="DG118" s="159"/>
      <c r="DH118" s="159"/>
      <c r="DI118" s="159"/>
      <c r="DJ118" s="159"/>
      <c r="DK118" s="159"/>
      <c r="DL118" s="159"/>
      <c r="DM118" s="159"/>
      <c r="DN118" s="159"/>
      <c r="DO118" s="159"/>
      <c r="DP118" s="159"/>
      <c r="DQ118" s="159"/>
      <c r="DR118" s="159"/>
      <c r="DS118" s="159"/>
      <c r="DT118" s="159"/>
      <c r="DU118" s="159"/>
      <c r="DV118" s="159"/>
      <c r="DW118" s="159"/>
      <c r="DX118" s="159"/>
      <c r="DY118" s="159"/>
      <c r="DZ118" s="159"/>
      <c r="EA118" s="159"/>
      <c r="EB118" s="159"/>
      <c r="EC118" s="159"/>
      <c r="ED118" s="159"/>
      <c r="EE118" s="159"/>
      <c r="EF118" s="159"/>
      <c r="EG118" s="159"/>
      <c r="EH118" s="159"/>
      <c r="EI118" s="159"/>
      <c r="EJ118" s="159"/>
      <c r="EK118" s="159"/>
      <c r="EL118" s="159"/>
      <c r="EM118" s="159"/>
      <c r="EN118" s="159"/>
      <c r="EO118" s="159"/>
      <c r="EP118" s="159"/>
      <c r="EQ118" s="159"/>
      <c r="ER118" s="159"/>
      <c r="ES118" s="159"/>
      <c r="ET118" s="159"/>
      <c r="EU118" s="159"/>
      <c r="EV118" s="159"/>
      <c r="EW118" s="159"/>
      <c r="EX118" s="159"/>
      <c r="EY118" s="159"/>
      <c r="EZ118" s="159"/>
      <c r="FA118" s="159"/>
      <c r="FB118" s="159"/>
      <c r="FC118" s="159"/>
      <c r="FD118" s="159"/>
      <c r="FE118" s="159"/>
      <c r="FF118" s="159"/>
      <c r="FG118" s="159"/>
      <c r="FH118" s="159"/>
      <c r="FI118" s="159"/>
      <c r="FJ118" s="159"/>
      <c r="FK118" s="159"/>
      <c r="FL118" s="159"/>
      <c r="FM118" s="159"/>
      <c r="FN118" s="159"/>
      <c r="FO118" s="159"/>
      <c r="FP118" s="159"/>
      <c r="FQ118" s="159"/>
      <c r="FR118" s="159"/>
      <c r="FS118" s="159"/>
      <c r="FT118" s="159"/>
      <c r="FU118" s="159"/>
      <c r="FV118" s="159"/>
      <c r="FW118" s="159"/>
      <c r="FX118" s="159"/>
      <c r="FY118" s="159"/>
      <c r="FZ118" s="159"/>
      <c r="GA118" s="159"/>
      <c r="GB118" s="159"/>
      <c r="GC118" s="159"/>
      <c r="GD118" s="159"/>
      <c r="GE118" s="159"/>
      <c r="GF118" s="159"/>
      <c r="GG118" s="159"/>
      <c r="GH118" s="159"/>
      <c r="GI118" s="159"/>
      <c r="GJ118" s="159"/>
      <c r="GK118" s="159"/>
      <c r="GL118" s="159"/>
      <c r="GM118" s="159"/>
      <c r="GN118" s="159"/>
      <c r="GO118" s="159"/>
      <c r="GP118" s="159"/>
      <c r="GQ118" s="159"/>
      <c r="GR118" s="159"/>
      <c r="GS118" s="159"/>
      <c r="GT118" s="159"/>
      <c r="GU118" s="159"/>
      <c r="GV118" s="159"/>
      <c r="GW118" s="159"/>
      <c r="GX118" s="159"/>
      <c r="GY118" s="159"/>
      <c r="GZ118" s="159"/>
      <c r="HA118" s="159"/>
      <c r="HB118" s="159"/>
      <c r="HC118" s="159"/>
      <c r="HD118" s="159"/>
      <c r="HE118" s="159"/>
      <c r="HF118" s="159"/>
      <c r="HG118" s="159"/>
      <c r="HH118" s="159"/>
      <c r="HI118" s="159"/>
      <c r="HJ118" s="159"/>
      <c r="HK118" s="159"/>
      <c r="HL118" s="159"/>
      <c r="HM118" s="159"/>
      <c r="HN118" s="159"/>
      <c r="HO118" s="159"/>
      <c r="HP118" s="159"/>
      <c r="HQ118" s="159"/>
      <c r="HR118" s="159"/>
      <c r="HS118" s="159"/>
      <c r="HT118" s="159"/>
      <c r="HU118" s="159"/>
      <c r="HV118" s="159"/>
      <c r="HW118" s="159"/>
      <c r="HX118" s="159"/>
      <c r="HY118" s="159"/>
      <c r="HZ118" s="159"/>
      <c r="IA118" s="159"/>
      <c r="IB118" s="159"/>
      <c r="IC118" s="159"/>
      <c r="ID118" s="159"/>
      <c r="IE118" s="159"/>
      <c r="IF118" s="159"/>
      <c r="IG118" s="159"/>
      <c r="IH118" s="159"/>
      <c r="II118" s="159"/>
      <c r="IJ118" s="159"/>
      <c r="IK118" s="159"/>
      <c r="IL118" s="159"/>
      <c r="IM118" s="159"/>
      <c r="IN118" s="159"/>
      <c r="IO118" s="159"/>
      <c r="IP118" s="159"/>
      <c r="IQ118" s="159"/>
      <c r="IR118" s="159"/>
      <c r="IS118" s="159"/>
      <c r="IT118" s="159"/>
      <c r="IU118" s="159"/>
      <c r="IV118" s="159"/>
    </row>
    <row r="119" spans="1:256" s="82" customFormat="1" ht="23.25" customHeight="1">
      <c r="A119" s="159" t="s">
        <v>60</v>
      </c>
      <c r="B119" s="159"/>
      <c r="C119" s="159"/>
      <c r="D119" s="159"/>
      <c r="E119" s="159"/>
      <c r="F119" s="159"/>
      <c r="G119" s="15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/>
      <c r="HA119" s="19"/>
      <c r="HB119" s="19"/>
      <c r="HC119" s="19"/>
      <c r="HD119" s="19"/>
      <c r="HE119" s="19"/>
      <c r="HF119" s="19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  <c r="HQ119" s="19"/>
      <c r="HR119" s="19"/>
      <c r="HS119" s="19"/>
      <c r="HT119" s="19"/>
      <c r="HU119" s="19"/>
      <c r="HV119" s="19"/>
      <c r="HW119" s="19"/>
      <c r="HX119" s="19"/>
      <c r="HY119" s="19"/>
      <c r="HZ119" s="19"/>
      <c r="IA119" s="19"/>
      <c r="IB119" s="19"/>
      <c r="IC119" s="19"/>
      <c r="ID119" s="19"/>
      <c r="IE119" s="19"/>
      <c r="IF119" s="19"/>
      <c r="IG119" s="19"/>
      <c r="IH119" s="19"/>
      <c r="II119" s="19"/>
      <c r="IJ119" s="19"/>
      <c r="IK119" s="19"/>
      <c r="IL119" s="19"/>
      <c r="IM119" s="19"/>
      <c r="IN119" s="19"/>
      <c r="IO119" s="19"/>
      <c r="IP119" s="19"/>
      <c r="IQ119" s="19"/>
      <c r="IR119" s="19"/>
      <c r="IS119" s="19"/>
      <c r="IT119" s="19"/>
      <c r="IU119" s="19"/>
      <c r="IV119" s="19"/>
    </row>
    <row r="120" spans="1:6" s="28" customFormat="1" ht="18" customHeight="1" thickBot="1">
      <c r="A120" s="83"/>
      <c r="B120" s="83"/>
      <c r="C120" s="47" t="s">
        <v>54</v>
      </c>
      <c r="E120" s="54"/>
      <c r="F120" s="83"/>
    </row>
    <row r="121" spans="1:8" s="28" customFormat="1" ht="57.75" customHeight="1">
      <c r="A121" s="23" t="s">
        <v>47</v>
      </c>
      <c r="B121" s="31" t="s">
        <v>55</v>
      </c>
      <c r="C121" s="31" t="s">
        <v>33</v>
      </c>
      <c r="H121" s="85"/>
    </row>
    <row r="122" spans="1:8" s="28" customFormat="1" ht="15">
      <c r="A122" s="36">
        <v>1</v>
      </c>
      <c r="B122" s="57">
        <v>2</v>
      </c>
      <c r="C122" s="57">
        <v>3</v>
      </c>
      <c r="H122" s="85"/>
    </row>
    <row r="123" spans="1:3" s="85" customFormat="1" ht="30" thickBot="1">
      <c r="A123" s="86">
        <v>1</v>
      </c>
      <c r="B123" s="103" t="s">
        <v>56</v>
      </c>
      <c r="C123" s="128">
        <f>F115</f>
        <v>21620</v>
      </c>
    </row>
    <row r="124" spans="1:3" s="85" customFormat="1" ht="15.75" thickBot="1">
      <c r="A124" s="86">
        <v>2</v>
      </c>
      <c r="B124" s="103" t="s">
        <v>57</v>
      </c>
      <c r="C124" s="128">
        <f>C75</f>
        <v>4000</v>
      </c>
    </row>
    <row r="125" spans="1:4" s="85" customFormat="1" ht="49.5" customHeight="1">
      <c r="A125" s="86">
        <v>3</v>
      </c>
      <c r="B125" s="87" t="s">
        <v>110</v>
      </c>
      <c r="C125" s="123">
        <v>8440</v>
      </c>
      <c r="D125" s="154" t="s">
        <v>144</v>
      </c>
    </row>
    <row r="126" spans="1:3" s="85" customFormat="1" ht="15.75" thickBot="1">
      <c r="A126" s="86">
        <v>4</v>
      </c>
      <c r="B126" s="103" t="s">
        <v>58</v>
      </c>
      <c r="C126" s="128">
        <f>G52</f>
        <v>0</v>
      </c>
    </row>
    <row r="127" spans="1:3" s="85" customFormat="1" ht="30">
      <c r="A127" s="90">
        <v>5</v>
      </c>
      <c r="B127" s="104" t="s">
        <v>59</v>
      </c>
      <c r="C127" s="129">
        <f>SUM(C123:C126)</f>
        <v>34060</v>
      </c>
    </row>
    <row r="128" spans="1:3" s="85" customFormat="1" ht="50.25" customHeight="1">
      <c r="A128" s="105">
        <v>6</v>
      </c>
      <c r="B128" s="126" t="s">
        <v>63</v>
      </c>
      <c r="C128" s="127">
        <f>IF(D145=0,0,C127/D145)</f>
        <v>1548.1818181818182</v>
      </c>
    </row>
    <row r="129" s="49" customFormat="1" ht="6" customHeight="1">
      <c r="B129" s="79"/>
    </row>
    <row r="130" spans="1:256" s="82" customFormat="1" ht="23.25" customHeight="1">
      <c r="A130" s="159" t="s">
        <v>61</v>
      </c>
      <c r="B130" s="159"/>
      <c r="C130" s="159"/>
      <c r="D130" s="159"/>
      <c r="E130" s="159"/>
      <c r="F130" s="159"/>
      <c r="G130" s="15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  <c r="FK130" s="19"/>
      <c r="FL130" s="19"/>
      <c r="FM130" s="19"/>
      <c r="FN130" s="19"/>
      <c r="FO130" s="19"/>
      <c r="FP130" s="19"/>
      <c r="FQ130" s="19"/>
      <c r="FR130" s="19"/>
      <c r="FS130" s="19"/>
      <c r="FT130" s="19"/>
      <c r="FU130" s="19"/>
      <c r="FV130" s="19"/>
      <c r="FW130" s="19"/>
      <c r="FX130" s="19"/>
      <c r="FY130" s="19"/>
      <c r="FZ130" s="19"/>
      <c r="GA130" s="19"/>
      <c r="GB130" s="19"/>
      <c r="GC130" s="19"/>
      <c r="GD130" s="19"/>
      <c r="GE130" s="19"/>
      <c r="GF130" s="19"/>
      <c r="GG130" s="19"/>
      <c r="GH130" s="19"/>
      <c r="GI130" s="19"/>
      <c r="GJ130" s="19"/>
      <c r="GK130" s="19"/>
      <c r="GL130" s="19"/>
      <c r="GM130" s="19"/>
      <c r="GN130" s="19"/>
      <c r="GO130" s="19"/>
      <c r="GP130" s="19"/>
      <c r="GQ130" s="19"/>
      <c r="GR130" s="19"/>
      <c r="GS130" s="19"/>
      <c r="GT130" s="19"/>
      <c r="GU130" s="19"/>
      <c r="GV130" s="19"/>
      <c r="GW130" s="19"/>
      <c r="GX130" s="19"/>
      <c r="GY130" s="19"/>
      <c r="GZ130" s="19"/>
      <c r="HA130" s="19"/>
      <c r="HB130" s="19"/>
      <c r="HC130" s="19"/>
      <c r="HD130" s="19"/>
      <c r="HE130" s="19"/>
      <c r="HF130" s="19"/>
      <c r="HG130" s="19"/>
      <c r="HH130" s="19"/>
      <c r="HI130" s="19"/>
      <c r="HJ130" s="19"/>
      <c r="HK130" s="19"/>
      <c r="HL130" s="19"/>
      <c r="HM130" s="19"/>
      <c r="HN130" s="19"/>
      <c r="HO130" s="19"/>
      <c r="HP130" s="19"/>
      <c r="HQ130" s="19"/>
      <c r="HR130" s="19"/>
      <c r="HS130" s="19"/>
      <c r="HT130" s="19"/>
      <c r="HU130" s="19"/>
      <c r="HV130" s="19"/>
      <c r="HW130" s="19"/>
      <c r="HX130" s="19"/>
      <c r="HY130" s="19"/>
      <c r="HZ130" s="19"/>
      <c r="IA130" s="19"/>
      <c r="IB130" s="19"/>
      <c r="IC130" s="19"/>
      <c r="ID130" s="19"/>
      <c r="IE130" s="19"/>
      <c r="IF130" s="19"/>
      <c r="IG130" s="19"/>
      <c r="IH130" s="19"/>
      <c r="II130" s="19"/>
      <c r="IJ130" s="19"/>
      <c r="IK130" s="19"/>
      <c r="IL130" s="19"/>
      <c r="IM130" s="19"/>
      <c r="IN130" s="19"/>
      <c r="IO130" s="19"/>
      <c r="IP130" s="19"/>
      <c r="IQ130" s="19"/>
      <c r="IR130" s="19"/>
      <c r="IS130" s="19"/>
      <c r="IT130" s="19"/>
      <c r="IU130" s="19"/>
      <c r="IV130" s="19"/>
    </row>
    <row r="131" spans="1:3" s="49" customFormat="1" ht="17.25" customHeight="1" thickBot="1">
      <c r="A131" s="29"/>
      <c r="C131" s="47" t="s">
        <v>62</v>
      </c>
    </row>
    <row r="132" spans="1:3" s="28" customFormat="1" ht="30">
      <c r="A132" s="23" t="s">
        <v>47</v>
      </c>
      <c r="B132" s="31" t="s">
        <v>7</v>
      </c>
      <c r="C132" s="31" t="s">
        <v>8</v>
      </c>
    </row>
    <row r="133" spans="1:3" s="55" customFormat="1" ht="15.75" customHeight="1">
      <c r="A133" s="106">
        <v>1</v>
      </c>
      <c r="B133" s="91">
        <v>2</v>
      </c>
      <c r="C133" s="52">
        <v>3</v>
      </c>
    </row>
    <row r="134" spans="1:3" s="28" customFormat="1" ht="15.75" customHeight="1">
      <c r="A134" s="41">
        <v>1</v>
      </c>
      <c r="B134" s="113" t="s">
        <v>64</v>
      </c>
      <c r="C134" s="102">
        <f>C128</f>
        <v>1548.1818181818182</v>
      </c>
    </row>
    <row r="135" spans="1:3" s="28" customFormat="1" ht="15" customHeight="1">
      <c r="A135" s="41">
        <v>2</v>
      </c>
      <c r="B135" s="113" t="s">
        <v>66</v>
      </c>
      <c r="C135" s="112">
        <v>0.2</v>
      </c>
    </row>
    <row r="136" spans="1:3" s="28" customFormat="1" ht="15" customHeight="1">
      <c r="A136" s="41">
        <v>3</v>
      </c>
      <c r="B136" s="113" t="s">
        <v>65</v>
      </c>
      <c r="C136" s="102">
        <f>C134*C135</f>
        <v>309.6363636363637</v>
      </c>
    </row>
    <row r="137" spans="1:3" s="28" customFormat="1" ht="30" customHeight="1">
      <c r="A137" s="41">
        <v>4</v>
      </c>
      <c r="B137" s="113" t="s">
        <v>69</v>
      </c>
      <c r="C137" s="102">
        <f>C134+C136</f>
        <v>1857.818181818182</v>
      </c>
    </row>
    <row r="138" spans="1:3" s="28" customFormat="1" ht="38.25" customHeight="1">
      <c r="A138" s="41">
        <v>5</v>
      </c>
      <c r="B138" s="101" t="s">
        <v>67</v>
      </c>
      <c r="C138" s="122">
        <v>4000</v>
      </c>
    </row>
    <row r="139" spans="1:256" s="82" customFormat="1" ht="17.25" customHeight="1">
      <c r="A139" s="183" t="s">
        <v>68</v>
      </c>
      <c r="B139" s="183"/>
      <c r="C139" s="183"/>
      <c r="D139" s="183"/>
      <c r="E139" s="183"/>
      <c r="F139" s="183"/>
      <c r="G139" s="183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19"/>
      <c r="FI139" s="19"/>
      <c r="FJ139" s="19"/>
      <c r="FK139" s="19"/>
      <c r="FL139" s="19"/>
      <c r="FM139" s="19"/>
      <c r="FN139" s="19"/>
      <c r="FO139" s="19"/>
      <c r="FP139" s="19"/>
      <c r="FQ139" s="19"/>
      <c r="FR139" s="19"/>
      <c r="FS139" s="19"/>
      <c r="FT139" s="19"/>
      <c r="FU139" s="19"/>
      <c r="FV139" s="19"/>
      <c r="FW139" s="19"/>
      <c r="FX139" s="19"/>
      <c r="FY139" s="19"/>
      <c r="FZ139" s="19"/>
      <c r="GA139" s="19"/>
      <c r="GB139" s="19"/>
      <c r="GC139" s="19"/>
      <c r="GD139" s="19"/>
      <c r="GE139" s="19"/>
      <c r="GF139" s="19"/>
      <c r="GG139" s="19"/>
      <c r="GH139" s="19"/>
      <c r="GI139" s="19"/>
      <c r="GJ139" s="19"/>
      <c r="GK139" s="19"/>
      <c r="GL139" s="19"/>
      <c r="GM139" s="19"/>
      <c r="GN139" s="19"/>
      <c r="GO139" s="19"/>
      <c r="GP139" s="19"/>
      <c r="GQ139" s="19"/>
      <c r="GR139" s="19"/>
      <c r="GS139" s="19"/>
      <c r="GT139" s="19"/>
      <c r="GU139" s="19"/>
      <c r="GV139" s="19"/>
      <c r="GW139" s="19"/>
      <c r="GX139" s="19"/>
      <c r="GY139" s="19"/>
      <c r="GZ139" s="19"/>
      <c r="HA139" s="19"/>
      <c r="HB139" s="19"/>
      <c r="HC139" s="19"/>
      <c r="HD139" s="19"/>
      <c r="HE139" s="19"/>
      <c r="HF139" s="19"/>
      <c r="HG139" s="19"/>
      <c r="HH139" s="19"/>
      <c r="HI139" s="19"/>
      <c r="HJ139" s="19"/>
      <c r="HK139" s="19"/>
      <c r="HL139" s="19"/>
      <c r="HM139" s="19"/>
      <c r="HN139" s="19"/>
      <c r="HO139" s="19"/>
      <c r="HP139" s="19"/>
      <c r="HQ139" s="19"/>
      <c r="HR139" s="19"/>
      <c r="HS139" s="19"/>
      <c r="HT139" s="19"/>
      <c r="HU139" s="19"/>
      <c r="HV139" s="19"/>
      <c r="HW139" s="19"/>
      <c r="HX139" s="19"/>
      <c r="HY139" s="19"/>
      <c r="HZ139" s="19"/>
      <c r="IA139" s="19"/>
      <c r="IB139" s="19"/>
      <c r="IC139" s="19"/>
      <c r="ID139" s="19"/>
      <c r="IE139" s="19"/>
      <c r="IF139" s="19"/>
      <c r="IG139" s="19"/>
      <c r="IH139" s="19"/>
      <c r="II139" s="19"/>
      <c r="IJ139" s="19"/>
      <c r="IK139" s="19"/>
      <c r="IL139" s="19"/>
      <c r="IM139" s="19"/>
      <c r="IN139" s="19"/>
      <c r="IO139" s="19"/>
      <c r="IP139" s="19"/>
      <c r="IQ139" s="19"/>
      <c r="IR139" s="19"/>
      <c r="IS139" s="19"/>
      <c r="IT139" s="19"/>
      <c r="IU139" s="19"/>
      <c r="IV139" s="19"/>
    </row>
    <row r="140" spans="1:256" s="82" customFormat="1" ht="18" customHeight="1">
      <c r="A140" s="159" t="s">
        <v>9</v>
      </c>
      <c r="B140" s="159"/>
      <c r="C140" s="159"/>
      <c r="D140" s="159"/>
      <c r="E140" s="159"/>
      <c r="F140" s="159"/>
      <c r="G140" s="15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9"/>
      <c r="FX140" s="19"/>
      <c r="FY140" s="19"/>
      <c r="FZ140" s="19"/>
      <c r="GA140" s="19"/>
      <c r="GB140" s="19"/>
      <c r="GC140" s="19"/>
      <c r="GD140" s="19"/>
      <c r="GE140" s="19"/>
      <c r="GF140" s="19"/>
      <c r="GG140" s="19"/>
      <c r="GH140" s="19"/>
      <c r="GI140" s="19"/>
      <c r="GJ140" s="19"/>
      <c r="GK140" s="19"/>
      <c r="GL140" s="19"/>
      <c r="GM140" s="19"/>
      <c r="GN140" s="19"/>
      <c r="GO140" s="19"/>
      <c r="GP140" s="19"/>
      <c r="GQ140" s="19"/>
      <c r="GR140" s="19"/>
      <c r="GS140" s="19"/>
      <c r="GT140" s="19"/>
      <c r="GU140" s="19"/>
      <c r="GV140" s="19"/>
      <c r="GW140" s="19"/>
      <c r="GX140" s="19"/>
      <c r="GY140" s="19"/>
      <c r="GZ140" s="19"/>
      <c r="HA140" s="19"/>
      <c r="HB140" s="19"/>
      <c r="HC140" s="19"/>
      <c r="HD140" s="19"/>
      <c r="HE140" s="19"/>
      <c r="HF140" s="19"/>
      <c r="HG140" s="19"/>
      <c r="HH140" s="19"/>
      <c r="HI140" s="19"/>
      <c r="HJ140" s="19"/>
      <c r="HK140" s="19"/>
      <c r="HL140" s="19"/>
      <c r="HM140" s="19"/>
      <c r="HN140" s="19"/>
      <c r="HO140" s="19"/>
      <c r="HP140" s="19"/>
      <c r="HQ140" s="19"/>
      <c r="HR140" s="19"/>
      <c r="HS140" s="19"/>
      <c r="HT140" s="19"/>
      <c r="HU140" s="19"/>
      <c r="HV140" s="19"/>
      <c r="HW140" s="19"/>
      <c r="HX140" s="19"/>
      <c r="HY140" s="19"/>
      <c r="HZ140" s="19"/>
      <c r="IA140" s="19"/>
      <c r="IB140" s="19"/>
      <c r="IC140" s="19"/>
      <c r="ID140" s="19"/>
      <c r="IE140" s="19"/>
      <c r="IF140" s="19"/>
      <c r="IG140" s="19"/>
      <c r="IH140" s="19"/>
      <c r="II140" s="19"/>
      <c r="IJ140" s="19"/>
      <c r="IK140" s="19"/>
      <c r="IL140" s="19"/>
      <c r="IM140" s="19"/>
      <c r="IN140" s="19"/>
      <c r="IO140" s="19"/>
      <c r="IP140" s="19"/>
      <c r="IQ140" s="19"/>
      <c r="IR140" s="19"/>
      <c r="IS140" s="19"/>
      <c r="IT140" s="19"/>
      <c r="IU140" s="19"/>
      <c r="IV140" s="19"/>
    </row>
    <row r="141" spans="1:79" s="93" customFormat="1" ht="15.75" customHeight="1" thickBot="1">
      <c r="A141" s="30"/>
      <c r="B141" s="54"/>
      <c r="C141" s="54"/>
      <c r="D141" s="71" t="s">
        <v>70</v>
      </c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  <c r="BY141" s="28"/>
      <c r="BZ141" s="28"/>
      <c r="CA141" s="28"/>
    </row>
    <row r="142" spans="1:4" s="26" customFormat="1" ht="30">
      <c r="A142" s="23" t="s">
        <v>47</v>
      </c>
      <c r="B142" s="184" t="s">
        <v>71</v>
      </c>
      <c r="C142" s="184"/>
      <c r="D142" s="31"/>
    </row>
    <row r="143" spans="1:4" s="28" customFormat="1" ht="16.5" customHeight="1">
      <c r="A143" s="94">
        <v>1</v>
      </c>
      <c r="B143" s="95">
        <v>2</v>
      </c>
      <c r="C143" s="95">
        <v>3</v>
      </c>
      <c r="D143" s="95">
        <v>4</v>
      </c>
    </row>
    <row r="144" spans="1:4" s="28" customFormat="1" ht="24.75" customHeight="1">
      <c r="A144" s="181">
        <v>1</v>
      </c>
      <c r="B144" s="185" t="s">
        <v>73</v>
      </c>
      <c r="C144" s="134" t="s">
        <v>72</v>
      </c>
      <c r="D144" s="110" t="s">
        <v>84</v>
      </c>
    </row>
    <row r="145" spans="1:4" s="28" customFormat="1" ht="20.25" customHeight="1">
      <c r="A145" s="182"/>
      <c r="B145" s="186"/>
      <c r="C145" s="134" t="s">
        <v>50</v>
      </c>
      <c r="D145" s="114">
        <v>22</v>
      </c>
    </row>
    <row r="146" spans="1:4" s="28" customFormat="1" ht="17.25" customHeight="1">
      <c r="A146" s="86">
        <v>2</v>
      </c>
      <c r="B146" s="179" t="s">
        <v>78</v>
      </c>
      <c r="C146" s="180"/>
      <c r="D146" s="135">
        <v>3909.0909</v>
      </c>
    </row>
    <row r="147" spans="1:4" s="28" customFormat="1" ht="30" customHeight="1">
      <c r="A147" s="86">
        <v>3</v>
      </c>
      <c r="B147" s="179" t="s">
        <v>82</v>
      </c>
      <c r="C147" s="180"/>
      <c r="D147" s="102">
        <f>D145*D146</f>
        <v>85999.9998</v>
      </c>
    </row>
    <row r="148" spans="1:8" s="28" customFormat="1" ht="15.75" customHeight="1">
      <c r="A148" s="159" t="s">
        <v>10</v>
      </c>
      <c r="B148" s="159"/>
      <c r="C148" s="159"/>
      <c r="D148" s="159"/>
      <c r="E148" s="159"/>
      <c r="F148" s="159"/>
      <c r="G148" s="159"/>
      <c r="H148" s="19"/>
    </row>
    <row r="149" spans="1:3" s="28" customFormat="1" ht="19.5" customHeight="1" thickBot="1">
      <c r="A149" s="30"/>
      <c r="B149" s="84"/>
      <c r="C149" s="71" t="s">
        <v>74</v>
      </c>
    </row>
    <row r="150" spans="1:3" s="26" customFormat="1" ht="30">
      <c r="A150" s="23" t="s">
        <v>47</v>
      </c>
      <c r="B150" s="24" t="s">
        <v>71</v>
      </c>
      <c r="C150" s="31" t="s">
        <v>33</v>
      </c>
    </row>
    <row r="151" spans="1:3" s="28" customFormat="1" ht="20.25" customHeight="1">
      <c r="A151" s="36">
        <v>1</v>
      </c>
      <c r="B151" s="57">
        <v>2</v>
      </c>
      <c r="C151" s="57">
        <v>3</v>
      </c>
    </row>
    <row r="152" spans="1:4" s="28" customFormat="1" ht="45">
      <c r="A152" s="98">
        <v>1</v>
      </c>
      <c r="B152" s="92" t="s">
        <v>75</v>
      </c>
      <c r="C152" s="130">
        <f>D147</f>
        <v>85999.9998</v>
      </c>
      <c r="D152" s="156" t="s">
        <v>146</v>
      </c>
    </row>
    <row r="153" spans="1:3" s="28" customFormat="1" ht="30">
      <c r="A153" s="98">
        <v>2</v>
      </c>
      <c r="B153" s="92" t="s">
        <v>79</v>
      </c>
      <c r="C153" s="130">
        <f>C127</f>
        <v>34060</v>
      </c>
    </row>
    <row r="154" spans="1:4" s="28" customFormat="1" ht="60">
      <c r="A154" s="98">
        <v>3</v>
      </c>
      <c r="B154" s="92" t="s">
        <v>76</v>
      </c>
      <c r="C154" s="130">
        <f>C152-C153</f>
        <v>51939.999800000005</v>
      </c>
      <c r="D154" s="156" t="s">
        <v>147</v>
      </c>
    </row>
    <row r="155" spans="1:3" s="28" customFormat="1" ht="15">
      <c r="A155" s="98">
        <v>4</v>
      </c>
      <c r="B155" s="92" t="s">
        <v>77</v>
      </c>
      <c r="C155" s="131">
        <f>IF(C153=0,0,C154/C153)</f>
        <v>1.5249559541984734</v>
      </c>
    </row>
    <row r="156" spans="1:3" s="28" customFormat="1" ht="15.75" thickBot="1">
      <c r="A156" s="99">
        <v>5</v>
      </c>
      <c r="B156" s="96" t="s">
        <v>11</v>
      </c>
      <c r="C156" s="132">
        <f>C154*12</f>
        <v>623279.9976000001</v>
      </c>
    </row>
    <row r="157" spans="1:5" s="107" customFormat="1" ht="43.5" customHeight="1">
      <c r="A157" s="159" t="s">
        <v>99</v>
      </c>
      <c r="B157" s="159"/>
      <c r="C157" s="159"/>
      <c r="D157" s="159"/>
      <c r="E157" s="111"/>
    </row>
    <row r="158" spans="1:7" s="107" customFormat="1" ht="70.5" customHeight="1">
      <c r="A158" s="159"/>
      <c r="B158" s="159"/>
      <c r="C158" s="159"/>
      <c r="D158" s="159"/>
      <c r="E158" s="111"/>
      <c r="F158" s="108"/>
      <c r="G158" s="109"/>
    </row>
    <row r="159" spans="1:7" s="28" customFormat="1" ht="68.25" customHeight="1">
      <c r="A159" s="159" t="s">
        <v>95</v>
      </c>
      <c r="B159" s="159"/>
      <c r="C159" s="159"/>
      <c r="D159" s="159"/>
      <c r="E159" s="159"/>
      <c r="F159" s="34"/>
      <c r="G159" s="30"/>
    </row>
    <row r="160" spans="1:6" s="100" customFormat="1" ht="57.75" customHeight="1">
      <c r="A160" s="11"/>
      <c r="B160" s="12"/>
      <c r="C160" s="11"/>
      <c r="D160" s="11"/>
      <c r="E160" s="11"/>
      <c r="F160" s="97"/>
    </row>
    <row r="161" ht="15.75" customHeight="1" hidden="1"/>
  </sheetData>
  <sheetProtection/>
  <mergeCells count="229">
    <mergeCell ref="A130:G130"/>
    <mergeCell ref="A139:G139"/>
    <mergeCell ref="A118:G118"/>
    <mergeCell ref="A159:E159"/>
    <mergeCell ref="A148:G148"/>
    <mergeCell ref="A157:D157"/>
    <mergeCell ref="A140:G140"/>
    <mergeCell ref="B142:C142"/>
    <mergeCell ref="B144:B145"/>
    <mergeCell ref="A158:D158"/>
    <mergeCell ref="B146:C146"/>
    <mergeCell ref="B147:C147"/>
    <mergeCell ref="A144:A145"/>
    <mergeCell ref="IL118:IR118"/>
    <mergeCell ref="IS118:IV118"/>
    <mergeCell ref="A119:G119"/>
    <mergeCell ref="GV118:HB118"/>
    <mergeCell ref="HC118:HI118"/>
    <mergeCell ref="HJ118:HP118"/>
    <mergeCell ref="HQ118:HW118"/>
    <mergeCell ref="HX118:ID118"/>
    <mergeCell ref="IE118:IK118"/>
    <mergeCell ref="FF118:FL118"/>
    <mergeCell ref="FM118:FS118"/>
    <mergeCell ref="FT118:FZ118"/>
    <mergeCell ref="GA118:GG118"/>
    <mergeCell ref="GH118:GN118"/>
    <mergeCell ref="GO118:GU118"/>
    <mergeCell ref="DP118:DV118"/>
    <mergeCell ref="DW118:EC118"/>
    <mergeCell ref="ED118:EJ118"/>
    <mergeCell ref="EK118:EQ118"/>
    <mergeCell ref="ER118:EX118"/>
    <mergeCell ref="EY118:FE118"/>
    <mergeCell ref="BZ118:CF118"/>
    <mergeCell ref="CG118:CM118"/>
    <mergeCell ref="CN118:CT118"/>
    <mergeCell ref="CU118:DA118"/>
    <mergeCell ref="DB118:DH118"/>
    <mergeCell ref="DI118:DO118"/>
    <mergeCell ref="AJ118:AP118"/>
    <mergeCell ref="AQ118:AW118"/>
    <mergeCell ref="AX118:BD118"/>
    <mergeCell ref="BE118:BK118"/>
    <mergeCell ref="BL118:BR118"/>
    <mergeCell ref="BS118:BY118"/>
    <mergeCell ref="H118:N118"/>
    <mergeCell ref="O118:U118"/>
    <mergeCell ref="V118:AB118"/>
    <mergeCell ref="AC118:AI118"/>
    <mergeCell ref="IL106:IR106"/>
    <mergeCell ref="FF106:FL106"/>
    <mergeCell ref="FM106:FS106"/>
    <mergeCell ref="FT106:FZ106"/>
    <mergeCell ref="GA106:GG106"/>
    <mergeCell ref="GH106:GN106"/>
    <mergeCell ref="IS106:IV106"/>
    <mergeCell ref="GV106:HB106"/>
    <mergeCell ref="HC106:HI106"/>
    <mergeCell ref="HJ106:HP106"/>
    <mergeCell ref="HQ106:HW106"/>
    <mergeCell ref="HX106:ID106"/>
    <mergeCell ref="IE106:IK106"/>
    <mergeCell ref="GO106:GU106"/>
    <mergeCell ref="DP106:DV106"/>
    <mergeCell ref="DW106:EC106"/>
    <mergeCell ref="ED106:EJ106"/>
    <mergeCell ref="EK106:EQ106"/>
    <mergeCell ref="ER106:EX106"/>
    <mergeCell ref="EY106:FE106"/>
    <mergeCell ref="BZ106:CF106"/>
    <mergeCell ref="CG106:CM106"/>
    <mergeCell ref="CN106:CT106"/>
    <mergeCell ref="CU106:DA106"/>
    <mergeCell ref="DB106:DH106"/>
    <mergeCell ref="DI106:DO106"/>
    <mergeCell ref="AJ106:AP106"/>
    <mergeCell ref="AQ106:AW106"/>
    <mergeCell ref="AX106:BD106"/>
    <mergeCell ref="BE106:BK106"/>
    <mergeCell ref="BL106:BR106"/>
    <mergeCell ref="BS106:BY106"/>
    <mergeCell ref="HQ96:HW96"/>
    <mergeCell ref="HX96:ID96"/>
    <mergeCell ref="IE96:IK96"/>
    <mergeCell ref="IL96:IR96"/>
    <mergeCell ref="IS96:IV96"/>
    <mergeCell ref="A106:G106"/>
    <mergeCell ref="H106:N106"/>
    <mergeCell ref="O106:U106"/>
    <mergeCell ref="V106:AB106"/>
    <mergeCell ref="AC106:AI106"/>
    <mergeCell ref="GA96:GG96"/>
    <mergeCell ref="GH96:GN96"/>
    <mergeCell ref="GO96:GU96"/>
    <mergeCell ref="GV96:HB96"/>
    <mergeCell ref="HC96:HI96"/>
    <mergeCell ref="HJ96:HP96"/>
    <mergeCell ref="EK96:EQ96"/>
    <mergeCell ref="ER96:EX96"/>
    <mergeCell ref="EY96:FE96"/>
    <mergeCell ref="FF96:FL96"/>
    <mergeCell ref="FM96:FS96"/>
    <mergeCell ref="FT96:FZ96"/>
    <mergeCell ref="CU96:DA96"/>
    <mergeCell ref="DB96:DH96"/>
    <mergeCell ref="DI96:DO96"/>
    <mergeCell ref="DP96:DV96"/>
    <mergeCell ref="DW96:EC96"/>
    <mergeCell ref="ED96:EJ96"/>
    <mergeCell ref="BE96:BK96"/>
    <mergeCell ref="BL96:BR96"/>
    <mergeCell ref="BS96:BY96"/>
    <mergeCell ref="BZ96:CF96"/>
    <mergeCell ref="CG96:CM96"/>
    <mergeCell ref="CN96:CT96"/>
    <mergeCell ref="HQ82:HW82"/>
    <mergeCell ref="HX82:ID82"/>
    <mergeCell ref="IE82:IK82"/>
    <mergeCell ref="IL82:IR82"/>
    <mergeCell ref="IS82:IV82"/>
    <mergeCell ref="A96:G96"/>
    <mergeCell ref="H96:N96"/>
    <mergeCell ref="O96:U96"/>
    <mergeCell ref="V96:AB96"/>
    <mergeCell ref="AC96:AI96"/>
    <mergeCell ref="GA82:GG82"/>
    <mergeCell ref="GH82:GN82"/>
    <mergeCell ref="GO82:GU82"/>
    <mergeCell ref="GV82:HB82"/>
    <mergeCell ref="HC82:HI82"/>
    <mergeCell ref="HJ82:HP82"/>
    <mergeCell ref="HQ71:HW71"/>
    <mergeCell ref="HX71:ID71"/>
    <mergeCell ref="IE71:IK71"/>
    <mergeCell ref="IL71:IR71"/>
    <mergeCell ref="IS71:IV71"/>
    <mergeCell ref="A82:G82"/>
    <mergeCell ref="H82:N82"/>
    <mergeCell ref="O82:U82"/>
    <mergeCell ref="V82:AB82"/>
    <mergeCell ref="AC82:AI82"/>
    <mergeCell ref="GA71:GG71"/>
    <mergeCell ref="GH71:GN71"/>
    <mergeCell ref="GO71:GU71"/>
    <mergeCell ref="GV71:HB71"/>
    <mergeCell ref="HC71:HI71"/>
    <mergeCell ref="HJ71:HP71"/>
    <mergeCell ref="AJ96:AP96"/>
    <mergeCell ref="AQ96:AW96"/>
    <mergeCell ref="A33:B33"/>
    <mergeCell ref="H71:N71"/>
    <mergeCell ref="O71:U71"/>
    <mergeCell ref="V71:AB71"/>
    <mergeCell ref="AC71:AI71"/>
    <mergeCell ref="A71:G71"/>
    <mergeCell ref="A49:G50"/>
    <mergeCell ref="B91:C91"/>
    <mergeCell ref="A1:G1"/>
    <mergeCell ref="A9:G11"/>
    <mergeCell ref="A4:G6"/>
    <mergeCell ref="A37:G42"/>
    <mergeCell ref="A2:G2"/>
    <mergeCell ref="A48:G48"/>
    <mergeCell ref="A44:G45"/>
    <mergeCell ref="A46:G47"/>
    <mergeCell ref="A36:F36"/>
    <mergeCell ref="A7:G8"/>
    <mergeCell ref="AQ82:AW82"/>
    <mergeCell ref="CG71:CM71"/>
    <mergeCell ref="A12:G12"/>
    <mergeCell ref="A30:G32"/>
    <mergeCell ref="BS71:BY71"/>
    <mergeCell ref="BZ71:CF71"/>
    <mergeCell ref="AX82:BD82"/>
    <mergeCell ref="BE82:BK82"/>
    <mergeCell ref="BL82:BR82"/>
    <mergeCell ref="BS82:BY82"/>
    <mergeCell ref="A20:G21"/>
    <mergeCell ref="A23:G25"/>
    <mergeCell ref="A34:G34"/>
    <mergeCell ref="A35:G35"/>
    <mergeCell ref="A43:G43"/>
    <mergeCell ref="BL71:BR71"/>
    <mergeCell ref="AX71:BD71"/>
    <mergeCell ref="BE71:BK71"/>
    <mergeCell ref="BZ82:CF82"/>
    <mergeCell ref="CG82:CM82"/>
    <mergeCell ref="CN82:CT82"/>
    <mergeCell ref="CU82:DA82"/>
    <mergeCell ref="DB82:DH82"/>
    <mergeCell ref="DI82:DO82"/>
    <mergeCell ref="A56:G57"/>
    <mergeCell ref="A58:G59"/>
    <mergeCell ref="A60:G61"/>
    <mergeCell ref="B62:C62"/>
    <mergeCell ref="DB71:DH71"/>
    <mergeCell ref="DI71:DO71"/>
    <mergeCell ref="CN71:CT71"/>
    <mergeCell ref="CU71:DA71"/>
    <mergeCell ref="EK71:EQ71"/>
    <mergeCell ref="ER71:EX71"/>
    <mergeCell ref="ED82:EJ82"/>
    <mergeCell ref="EK82:EQ82"/>
    <mergeCell ref="ER82:EX82"/>
    <mergeCell ref="DP82:DV82"/>
    <mergeCell ref="DW82:EC82"/>
    <mergeCell ref="DP71:DV71"/>
    <mergeCell ref="DW71:EC71"/>
    <mergeCell ref="AX96:BD96"/>
    <mergeCell ref="A15:B15"/>
    <mergeCell ref="A17:B17"/>
    <mergeCell ref="A63:G63"/>
    <mergeCell ref="A26:G29"/>
    <mergeCell ref="A54:G55"/>
    <mergeCell ref="A51:B51"/>
    <mergeCell ref="AJ71:AP71"/>
    <mergeCell ref="AQ71:AW71"/>
    <mergeCell ref="AJ82:AP82"/>
    <mergeCell ref="B92:C92"/>
    <mergeCell ref="EY71:FE71"/>
    <mergeCell ref="FF71:FL71"/>
    <mergeCell ref="FM71:FS71"/>
    <mergeCell ref="FT71:FZ71"/>
    <mergeCell ref="EY82:FE82"/>
    <mergeCell ref="FF82:FL82"/>
    <mergeCell ref="FM82:FS82"/>
    <mergeCell ref="FT82:FZ82"/>
    <mergeCell ref="ED71:EJ71"/>
  </mergeCells>
  <printOptions/>
  <pageMargins left="0.7480314960629921" right="0.35433070866141736" top="0.39" bottom="0.36" header="0.39" footer="0.22"/>
  <pageSetup fitToHeight="3" horizontalDpi="600" verticalDpi="600" orientation="portrait" paperSize="9" scale="50" r:id="rId1"/>
  <headerFooter alignWithMargins="0">
    <oddFooter>&amp;R&amp;P</oddFooter>
  </headerFooter>
  <rowBreaks count="2" manualBreakCount="2">
    <brk id="61" max="6" man="1"/>
    <brk id="11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13.375" style="0" customWidth="1"/>
    <col min="2" max="2" width="35.50390625" style="0" customWidth="1"/>
    <col min="3" max="3" width="32.125" style="0" customWidth="1"/>
    <col min="4" max="4" width="29.00390625" style="0" customWidth="1"/>
    <col min="5" max="5" width="27.00390625" style="0" customWidth="1"/>
  </cols>
  <sheetData>
    <row r="1" spans="1:5" ht="18">
      <c r="A1" s="187" t="s">
        <v>94</v>
      </c>
      <c r="B1" s="187"/>
      <c r="C1" s="187"/>
      <c r="D1" s="187"/>
      <c r="E1" s="187"/>
    </row>
    <row r="2" ht="15.75" thickBot="1">
      <c r="A2" s="139"/>
    </row>
    <row r="3" spans="1:5" ht="18" thickBot="1">
      <c r="A3" s="140" t="s">
        <v>89</v>
      </c>
      <c r="B3" s="141" t="s">
        <v>111</v>
      </c>
      <c r="C3" s="141" t="s">
        <v>90</v>
      </c>
      <c r="D3" s="141" t="s">
        <v>91</v>
      </c>
      <c r="E3" s="141" t="s">
        <v>92</v>
      </c>
    </row>
    <row r="4" spans="1:5" ht="18" thickBot="1">
      <c r="A4" s="142">
        <v>1</v>
      </c>
      <c r="B4" s="143" t="s">
        <v>140</v>
      </c>
      <c r="C4" s="144">
        <v>4000</v>
      </c>
      <c r="D4" s="144">
        <v>6</v>
      </c>
      <c r="E4" s="144">
        <f>C4*D4</f>
        <v>24000</v>
      </c>
    </row>
    <row r="5" spans="1:5" ht="18" thickBot="1">
      <c r="A5" s="142">
        <v>2</v>
      </c>
      <c r="B5" s="143" t="s">
        <v>141</v>
      </c>
      <c r="C5" s="144">
        <v>4500</v>
      </c>
      <c r="D5" s="144">
        <v>6</v>
      </c>
      <c r="E5" s="144">
        <f>C5*D5</f>
        <v>27000</v>
      </c>
    </row>
    <row r="6" spans="1:5" ht="18" thickBot="1">
      <c r="A6" s="142">
        <v>3</v>
      </c>
      <c r="B6" s="143" t="s">
        <v>142</v>
      </c>
      <c r="C6" s="144">
        <v>3500</v>
      </c>
      <c r="D6" s="144">
        <v>10</v>
      </c>
      <c r="E6" s="144">
        <f>C6*D6</f>
        <v>35000</v>
      </c>
    </row>
    <row r="7" spans="1:5" ht="18" thickBot="1">
      <c r="A7" s="142">
        <v>4</v>
      </c>
      <c r="B7" s="143"/>
      <c r="C7" s="144"/>
      <c r="D7" s="144"/>
      <c r="E7" s="144">
        <f>C7*D7</f>
        <v>0</v>
      </c>
    </row>
    <row r="8" spans="1:5" ht="18" thickBot="1">
      <c r="A8" s="142">
        <v>5</v>
      </c>
      <c r="B8" s="143"/>
      <c r="C8" s="144"/>
      <c r="D8" s="144"/>
      <c r="E8" s="144">
        <f>C8*D8</f>
        <v>0</v>
      </c>
    </row>
    <row r="9" spans="1:5" ht="18" thickBot="1">
      <c r="A9" s="142"/>
      <c r="B9" s="143" t="s">
        <v>93</v>
      </c>
      <c r="C9" s="144">
        <f>SUM(C4:C8)</f>
        <v>12000</v>
      </c>
      <c r="D9" s="144">
        <f>SUM(D4:D8)</f>
        <v>22</v>
      </c>
      <c r="E9" s="144">
        <f>SUM(E4:E8)</f>
        <v>86000</v>
      </c>
    </row>
  </sheetData>
  <sheetProtection/>
  <mergeCells count="1">
    <mergeCell ref="A1:E1"/>
  </mergeCells>
  <printOptions/>
  <pageMargins left="0.7" right="0.7" top="0.75" bottom="0.75" header="0.3" footer="0.3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K23"/>
  <sheetViews>
    <sheetView tabSelected="1" zoomScalePageLayoutView="0" workbookViewId="0" topLeftCell="A1">
      <selection activeCell="A16" sqref="A16:K19"/>
    </sheetView>
  </sheetViews>
  <sheetFormatPr defaultColWidth="9.00390625" defaultRowHeight="12.75"/>
  <sheetData>
    <row r="1" spans="1:11" s="5" customFormat="1" ht="24.75" customHeight="1">
      <c r="A1" s="188" t="s">
        <v>16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30.75" customHeight="1">
      <c r="A2" s="189" t="s">
        <v>17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</row>
    <row r="3" spans="1:11" s="1" customFormat="1" ht="17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2.75" customHeight="1">
      <c r="A4" s="192" t="s">
        <v>15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</row>
    <row r="5" spans="1:11" ht="12.75" customHeight="1">
      <c r="A5" s="192"/>
      <c r="B5" s="192"/>
      <c r="C5" s="192"/>
      <c r="D5" s="192"/>
      <c r="E5" s="192"/>
      <c r="F5" s="192"/>
      <c r="G5" s="192"/>
      <c r="H5" s="192"/>
      <c r="I5" s="192"/>
      <c r="J5" s="192"/>
      <c r="K5" s="192"/>
    </row>
    <row r="6" spans="1:11" ht="12.75" customHeight="1">
      <c r="A6" s="192"/>
      <c r="B6" s="192"/>
      <c r="C6" s="192"/>
      <c r="D6" s="192"/>
      <c r="E6" s="192"/>
      <c r="F6" s="192"/>
      <c r="G6" s="192"/>
      <c r="H6" s="192"/>
      <c r="I6" s="192"/>
      <c r="J6" s="192"/>
      <c r="K6" s="192"/>
    </row>
    <row r="7" spans="1:11" ht="12.75">
      <c r="A7" s="192"/>
      <c r="B7" s="192"/>
      <c r="C7" s="192"/>
      <c r="D7" s="192"/>
      <c r="E7" s="192"/>
      <c r="F7" s="192"/>
      <c r="G7" s="192"/>
      <c r="H7" s="192"/>
      <c r="I7" s="192"/>
      <c r="J7" s="192"/>
      <c r="K7" s="192"/>
    </row>
    <row r="8" spans="1:11" ht="12.75">
      <c r="A8" s="192"/>
      <c r="B8" s="192"/>
      <c r="C8" s="192"/>
      <c r="D8" s="192"/>
      <c r="E8" s="192"/>
      <c r="F8" s="192"/>
      <c r="G8" s="192"/>
      <c r="H8" s="192"/>
      <c r="I8" s="192"/>
      <c r="J8" s="192"/>
      <c r="K8" s="192"/>
    </row>
    <row r="9" spans="1:11" ht="12.75">
      <c r="A9" s="192"/>
      <c r="B9" s="192"/>
      <c r="C9" s="192"/>
      <c r="D9" s="192"/>
      <c r="E9" s="192"/>
      <c r="F9" s="192"/>
      <c r="G9" s="192"/>
      <c r="H9" s="192"/>
      <c r="I9" s="192"/>
      <c r="J9" s="192"/>
      <c r="K9" s="192"/>
    </row>
    <row r="10" spans="1:11" ht="18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s="1" customFormat="1" ht="17.25">
      <c r="A11" s="193" t="s">
        <v>18</v>
      </c>
      <c r="B11" s="193"/>
      <c r="C11" s="193"/>
      <c r="D11" s="193"/>
      <c r="E11" s="193"/>
      <c r="F11" s="193"/>
      <c r="G11" s="193"/>
      <c r="H11" s="193"/>
      <c r="I11" s="193"/>
      <c r="J11" s="193"/>
      <c r="K11" s="193"/>
    </row>
    <row r="12" spans="1:11" s="1" customFormat="1" ht="17.25">
      <c r="A12" s="194"/>
      <c r="B12" s="194"/>
      <c r="C12" s="194"/>
      <c r="D12" s="194"/>
      <c r="E12" s="194"/>
      <c r="F12" s="194"/>
      <c r="G12" s="194"/>
      <c r="H12" s="194"/>
      <c r="I12" s="194"/>
      <c r="J12" s="194"/>
      <c r="K12" s="194"/>
    </row>
    <row r="13" spans="1:11" s="1" customFormat="1" ht="24" customHeight="1">
      <c r="A13" s="194"/>
      <c r="B13" s="194"/>
      <c r="C13" s="194"/>
      <c r="D13" s="194"/>
      <c r="E13" s="194"/>
      <c r="F13" s="194"/>
      <c r="G13" s="194"/>
      <c r="H13" s="194"/>
      <c r="I13" s="194"/>
      <c r="J13" s="194"/>
      <c r="K13" s="194"/>
    </row>
    <row r="14" spans="1:11" s="1" customFormat="1" ht="17.25" hidden="1">
      <c r="A14" s="194"/>
      <c r="B14" s="194"/>
      <c r="C14" s="194"/>
      <c r="D14" s="194"/>
      <c r="E14" s="194"/>
      <c r="F14" s="194"/>
      <c r="G14" s="194"/>
      <c r="H14" s="194"/>
      <c r="I14" s="194"/>
      <c r="J14" s="194"/>
      <c r="K14" s="194"/>
    </row>
    <row r="15" spans="1:11" s="1" customFormat="1" ht="17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s="1" customFormat="1" ht="17.25">
      <c r="A16" s="190" t="s">
        <v>148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</row>
    <row r="17" spans="1:11" s="1" customFormat="1" ht="17.25">
      <c r="A17" s="190"/>
      <c r="B17" s="190"/>
      <c r="C17" s="190"/>
      <c r="D17" s="190"/>
      <c r="E17" s="190"/>
      <c r="F17" s="190"/>
      <c r="G17" s="190"/>
      <c r="H17" s="190"/>
      <c r="I17" s="190"/>
      <c r="J17" s="190"/>
      <c r="K17" s="190"/>
    </row>
    <row r="18" spans="1:11" s="1" customFormat="1" ht="73.5" customHeight="1">
      <c r="A18" s="190"/>
      <c r="B18" s="190"/>
      <c r="C18" s="190"/>
      <c r="D18" s="190"/>
      <c r="E18" s="190"/>
      <c r="F18" s="190"/>
      <c r="G18" s="190"/>
      <c r="H18" s="190"/>
      <c r="I18" s="190"/>
      <c r="J18" s="190"/>
      <c r="K18" s="190"/>
    </row>
    <row r="19" spans="1:11" s="1" customFormat="1" ht="17.25" hidden="1">
      <c r="A19" s="190"/>
      <c r="B19" s="190"/>
      <c r="C19" s="190"/>
      <c r="D19" s="190"/>
      <c r="E19" s="190"/>
      <c r="F19" s="190"/>
      <c r="G19" s="190"/>
      <c r="H19" s="190"/>
      <c r="I19" s="190"/>
      <c r="J19" s="190"/>
      <c r="K19" s="190"/>
    </row>
    <row r="20" s="1" customFormat="1" ht="17.25"/>
    <row r="21" spans="1:11" s="1" customFormat="1" ht="17.25">
      <c r="A21" s="191" t="s">
        <v>19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</row>
    <row r="22" spans="1:11" s="1" customFormat="1" ht="17.25">
      <c r="A22" s="191"/>
      <c r="B22" s="191"/>
      <c r="C22" s="191"/>
      <c r="D22" s="191"/>
      <c r="E22" s="191"/>
      <c r="F22" s="191"/>
      <c r="G22" s="191"/>
      <c r="H22" s="191"/>
      <c r="I22" s="191"/>
      <c r="J22" s="191"/>
      <c r="K22" s="191"/>
    </row>
    <row r="23" spans="1:11" s="1" customFormat="1" ht="51.75" customHeight="1">
      <c r="A23" s="191"/>
      <c r="B23" s="191"/>
      <c r="C23" s="191"/>
      <c r="D23" s="191"/>
      <c r="E23" s="191"/>
      <c r="F23" s="191"/>
      <c r="G23" s="191"/>
      <c r="H23" s="191"/>
      <c r="I23" s="191"/>
      <c r="J23" s="191"/>
      <c r="K23" s="191"/>
    </row>
    <row r="24" s="1" customFormat="1" ht="17.25"/>
    <row r="25" s="1" customFormat="1" ht="17.25"/>
  </sheetData>
  <sheetProtection/>
  <mergeCells count="6">
    <mergeCell ref="A1:K1"/>
    <mergeCell ref="A2:K2"/>
    <mergeCell ref="A16:K19"/>
    <mergeCell ref="A21:K23"/>
    <mergeCell ref="A4:K9"/>
    <mergeCell ref="A11:K1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Генчик</dc:creator>
  <cp:keywords/>
  <dc:description/>
  <cp:lastModifiedBy>User</cp:lastModifiedBy>
  <cp:lastPrinted>2023-07-27T07:28:33Z</cp:lastPrinted>
  <dcterms:created xsi:type="dcterms:W3CDTF">2009-05-20T11:30:47Z</dcterms:created>
  <dcterms:modified xsi:type="dcterms:W3CDTF">2023-08-07T15:09:19Z</dcterms:modified>
  <cp:category/>
  <cp:version/>
  <cp:contentType/>
  <cp:contentStatus/>
</cp:coreProperties>
</file>